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dos. fin. fchcm 2010\3ER TRIM 2010\"/>
    </mc:Choice>
  </mc:AlternateContent>
  <bookViews>
    <workbookView xWindow="0" yWindow="0" windowWidth="19200" windowHeight="11070"/>
  </bookViews>
  <sheets>
    <sheet name="EDO. RESULT.SEPTIEMBRE" sheetId="4" r:id="rId1"/>
  </sheets>
  <definedNames>
    <definedName name="_xlnm.Print_Area" localSheetId="0">'EDO. RESULT.SEPTIEMBRE'!$A$1:$H$55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4" l="1"/>
  <c r="E15" i="4"/>
  <c r="F17" i="4"/>
  <c r="F19" i="4"/>
  <c r="E22" i="4"/>
  <c r="E23" i="4"/>
  <c r="E24" i="4"/>
  <c r="F30" i="4" s="1"/>
  <c r="E25" i="4"/>
  <c r="E27" i="4"/>
  <c r="E34" i="4"/>
  <c r="F39" i="4" s="1"/>
  <c r="D37" i="4"/>
  <c r="E38" i="4"/>
  <c r="F31" i="4" l="1"/>
  <c r="F41" i="4" s="1"/>
</calcChain>
</file>

<file path=xl/sharedStrings.xml><?xml version="1.0" encoding="utf-8"?>
<sst xmlns="http://schemas.openxmlformats.org/spreadsheetml/2006/main" count="29" uniqueCount="28">
  <si>
    <t>RESULTADO DEL PERIODO</t>
  </si>
  <si>
    <t>RESULTADO FINANCIERO</t>
  </si>
  <si>
    <t>Comisiones Bancarias</t>
  </si>
  <si>
    <t>GASTOS FINANCIEROS</t>
  </si>
  <si>
    <t>Varios</t>
  </si>
  <si>
    <t>Donativos</t>
  </si>
  <si>
    <t>Intereses Bancarios</t>
  </si>
  <si>
    <t>INGRESO FINANCIEROS</t>
  </si>
  <si>
    <t>INGRESOS GASTOS FINANCIEROS</t>
  </si>
  <si>
    <t>RESULTADO DE OPERACIÓN</t>
  </si>
  <si>
    <t>SUMA GASTOS DE OPERACIÓN</t>
  </si>
  <si>
    <t>Depreciación</t>
  </si>
  <si>
    <t>Otros gastos</t>
  </si>
  <si>
    <t>OTROS GASTOS</t>
  </si>
  <si>
    <t>AYUDAS, SUBSIDIOS Y TRANSFERENCIAS</t>
  </si>
  <si>
    <t>SERVICIOS GENERALES</t>
  </si>
  <si>
    <t>MATERIALES Y SUMINISTROS</t>
  </si>
  <si>
    <t>SERVICIOS PERSONALES</t>
  </si>
  <si>
    <t>GASTOS DE OPERACIÓN</t>
  </si>
  <si>
    <t>RESULTADO BRUTO</t>
  </si>
  <si>
    <t>SUMA COSTO</t>
  </si>
  <si>
    <t>COSTO</t>
  </si>
  <si>
    <t>SUMA DE INGRESOS</t>
  </si>
  <si>
    <t>TRANSFERENCIAS GOBIERNO DEL D.F PARA GASTO CORRIENTE</t>
  </si>
  <si>
    <t>APORTACIONES GOBIERNO DEL D.F.</t>
  </si>
  <si>
    <t>INGRESOS</t>
  </si>
  <si>
    <t>ESTADO DE RESULTADOS DEL 1° DE SEPTIEMBRE AL 30 DE SEPTIEMBRE DE 2010</t>
  </si>
  <si>
    <t>FIDEICOMISO CENTRO HISTORICO DE LA CIUDAD DE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</si>
</sst>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-mmm\-yy"/>
    <numFmt numFmtId="165" formatCode="_-* #,##0.00_-;\-* #,##0.00_-;_-* \-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Bookman Old Style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10"/>
      <name val="Palatino Linotype"/>
      <family val="1"/>
    </font>
    <font>
      <sz val="9"/>
      <name val="Palatino Linotype"/>
      <family val="1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8"/>
      </bottom>
      <diagonal/>
    </border>
  </borders>
  <cellStyleXfs count="3">
    <xf numFmtId="0" fontId="0" fillId="0" borderId="0"/>
    <xf numFmtId="0" fontId="1" fillId="0" borderId="0"/>
    <xf numFmtId="165" fontId="1" fillId="0" borderId="0" applyFill="0" applyBorder="0" applyAlignment="0" applyProtection="0"/>
  </cellStyleXfs>
  <cellXfs count="24">
    <xf numFmtId="0" fontId="0" fillId="0" borderId="0" xfId="0"/>
    <xf numFmtId="0" fontId="1" fillId="0" borderId="0" xfId="1"/>
    <xf numFmtId="0" fontId="2" fillId="0" borderId="0" xfId="1" applyFont="1" applyBorder="1"/>
    <xf numFmtId="3" fontId="2" fillId="0" borderId="0" xfId="1" applyNumberFormat="1" applyFont="1" applyBorder="1"/>
    <xf numFmtId="4" fontId="2" fillId="0" borderId="0" xfId="1" applyNumberFormat="1" applyFont="1" applyBorder="1"/>
    <xf numFmtId="0" fontId="2" fillId="0" borderId="0" xfId="1" applyFont="1"/>
    <xf numFmtId="4" fontId="2" fillId="0" borderId="0" xfId="1" applyNumberFormat="1" applyFont="1"/>
    <xf numFmtId="4" fontId="3" fillId="0" borderId="0" xfId="1" applyNumberFormat="1" applyFont="1" applyBorder="1"/>
    <xf numFmtId="0" fontId="3" fillId="0" borderId="0" xfId="1" applyFont="1"/>
    <xf numFmtId="4" fontId="3" fillId="0" borderId="1" xfId="1" applyNumberFormat="1" applyFont="1" applyBorder="1"/>
    <xf numFmtId="0" fontId="4" fillId="0" borderId="0" xfId="1" applyFont="1"/>
    <xf numFmtId="4" fontId="4" fillId="0" borderId="0" xfId="1" applyNumberFormat="1" applyFont="1" applyBorder="1"/>
    <xf numFmtId="4" fontId="2" fillId="0" borderId="0" xfId="1" applyNumberFormat="1" applyFont="1" applyFill="1"/>
    <xf numFmtId="4" fontId="4" fillId="0" borderId="0" xfId="1" applyNumberFormat="1" applyFont="1"/>
    <xf numFmtId="4" fontId="2" fillId="0" borderId="0" xfId="1" applyNumberFormat="1" applyFont="1" applyFill="1" applyBorder="1"/>
    <xf numFmtId="0" fontId="4" fillId="0" borderId="0" xfId="1" applyFont="1" applyBorder="1" applyAlignment="1">
      <alignment horizontal="center"/>
    </xf>
    <xf numFmtId="4" fontId="1" fillId="0" borderId="0" xfId="1" applyNumberFormat="1"/>
    <xf numFmtId="164" fontId="5" fillId="0" borderId="0" xfId="1" applyNumberFormat="1" applyFont="1" applyBorder="1" applyAlignment="1">
      <alignment horizontal="left"/>
    </xf>
    <xf numFmtId="0" fontId="6" fillId="0" borderId="0" xfId="1" applyFont="1" applyBorder="1"/>
    <xf numFmtId="4" fontId="6" fillId="0" borderId="0" xfId="1" applyNumberFormat="1" applyFont="1" applyBorder="1"/>
    <xf numFmtId="164" fontId="6" fillId="0" borderId="0" xfId="1" applyNumberFormat="1" applyFont="1" applyBorder="1" applyAlignment="1">
      <alignment horizontal="center"/>
    </xf>
    <xf numFmtId="0" fontId="7" fillId="0" borderId="0" xfId="2" applyNumberFormat="1" applyFont="1" applyFill="1" applyBorder="1" applyAlignment="1" applyProtection="1">
      <alignment horizontal="center"/>
    </xf>
    <xf numFmtId="0" fontId="6" fillId="0" borderId="0" xfId="1" applyFont="1" applyBorder="1" applyAlignment="1">
      <alignment horizontal="justify"/>
    </xf>
    <xf numFmtId="0" fontId="6" fillId="0" borderId="0" xfId="1" applyFont="1" applyBorder="1" applyAlignment="1">
      <alignment horizontal="left" indent="15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133350</xdr:rowOff>
    </xdr:from>
    <xdr:to>
      <xdr:col>5</xdr:col>
      <xdr:colOff>0</xdr:colOff>
      <xdr:row>1</xdr:row>
      <xdr:rowOff>19050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1316D9B-BC01-4D27-B07B-B03A73C27097}"/>
            </a:ext>
          </a:extLst>
        </xdr:cNvPr>
        <xdr:cNvSpPr txBox="1">
          <a:spLocks noChangeArrowheads="1"/>
        </xdr:cNvSpPr>
      </xdr:nvSpPr>
      <xdr:spPr bwMode="auto">
        <a:xfrm flipV="1">
          <a:off x="2286000" y="133350"/>
          <a:ext cx="1524000" cy="47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1114425</xdr:colOff>
      <xdr:row>0</xdr:row>
      <xdr:rowOff>47625</xdr:rowOff>
    </xdr:from>
    <xdr:to>
      <xdr:col>6</xdr:col>
      <xdr:colOff>733425</xdr:colOff>
      <xdr:row>5</xdr:row>
      <xdr:rowOff>123825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34A04913-F9AD-4700-8525-A92A47E0E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47625"/>
          <a:ext cx="733425" cy="885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0</xdr:row>
      <xdr:rowOff>133350</xdr:rowOff>
    </xdr:from>
    <xdr:to>
      <xdr:col>5</xdr:col>
      <xdr:colOff>0</xdr:colOff>
      <xdr:row>1</xdr:row>
      <xdr:rowOff>19050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071E22EC-9B20-419C-AB22-290A5F582086}"/>
            </a:ext>
          </a:extLst>
        </xdr:cNvPr>
        <xdr:cNvSpPr txBox="1">
          <a:spLocks noChangeArrowheads="1"/>
        </xdr:cNvSpPr>
      </xdr:nvSpPr>
      <xdr:spPr bwMode="auto">
        <a:xfrm flipV="1">
          <a:off x="2286000" y="133350"/>
          <a:ext cx="1524000" cy="47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38100</xdr:colOff>
      <xdr:row>0</xdr:row>
      <xdr:rowOff>28575</xdr:rowOff>
    </xdr:from>
    <xdr:to>
      <xdr:col>2</xdr:col>
      <xdr:colOff>1019175</xdr:colOff>
      <xdr:row>6</xdr:row>
      <xdr:rowOff>0</xdr:rowOff>
    </xdr:to>
    <xdr:pic>
      <xdr:nvPicPr>
        <xdr:cNvPr id="5" name="Picture 7">
          <a:extLst>
            <a:ext uri="{FF2B5EF4-FFF2-40B4-BE49-F238E27FC236}">
              <a16:creationId xmlns:a16="http://schemas.microsoft.com/office/drawing/2014/main" id="{244022E4-D13E-4B34-8783-EB961BB45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8575"/>
          <a:ext cx="1485900" cy="942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1743075</xdr:colOff>
      <xdr:row>1</xdr:row>
      <xdr:rowOff>104775</xdr:rowOff>
    </xdr:from>
    <xdr:to>
      <xdr:col>5</xdr:col>
      <xdr:colOff>638175</xdr:colOff>
      <xdr:row>3</xdr:row>
      <xdr:rowOff>180975</xdr:rowOff>
    </xdr:to>
    <xdr:sp macro="" textlink="" fLocksText="0">
      <xdr:nvSpPr>
        <xdr:cNvPr id="6" name="Text 8">
          <a:extLst>
            <a:ext uri="{FF2B5EF4-FFF2-40B4-BE49-F238E27FC236}">
              <a16:creationId xmlns:a16="http://schemas.microsoft.com/office/drawing/2014/main" id="{B5FD483D-2ECF-4354-B134-909FDCE9C377}"/>
            </a:ext>
          </a:extLst>
        </xdr:cNvPr>
        <xdr:cNvSpPr txBox="1">
          <a:spLocks noChangeArrowheads="1"/>
        </xdr:cNvSpPr>
      </xdr:nvSpPr>
      <xdr:spPr bwMode="auto">
        <a:xfrm>
          <a:off x="2286000" y="266700"/>
          <a:ext cx="2162175" cy="3810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Palatino Linotype"/>
            </a:rPr>
            <a:t>FIDEICOMISO CENTRO HISTÓRICO DE LA CIUDAD DE MÉXICO</a:t>
          </a:r>
        </a:p>
        <a:p>
          <a:pPr algn="l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Palatino Linotype"/>
            </a:rPr>
            <a:t>DIRECCIÓN GENERAL</a:t>
          </a:r>
        </a:p>
      </xdr:txBody>
    </xdr:sp>
    <xdr:clientData/>
  </xdr:twoCellAnchor>
  <xdr:twoCellAnchor>
    <xdr:from>
      <xdr:col>0</xdr:col>
      <xdr:colOff>419100</xdr:colOff>
      <xdr:row>46</xdr:row>
      <xdr:rowOff>152400</xdr:rowOff>
    </xdr:from>
    <xdr:to>
      <xdr:col>2</xdr:col>
      <xdr:colOff>2228850</xdr:colOff>
      <xdr:row>53</xdr:row>
      <xdr:rowOff>161925</xdr:rowOff>
    </xdr:to>
    <xdr:sp macro="" textlink="" fLocksText="0">
      <xdr:nvSpPr>
        <xdr:cNvPr id="7" name="Text 9">
          <a:extLst>
            <a:ext uri="{FF2B5EF4-FFF2-40B4-BE49-F238E27FC236}">
              <a16:creationId xmlns:a16="http://schemas.microsoft.com/office/drawing/2014/main" id="{23412BF2-9540-4FBB-8477-FDDED0F9657D}"/>
            </a:ext>
          </a:extLst>
        </xdr:cNvPr>
        <xdr:cNvSpPr txBox="1">
          <a:spLocks noChangeArrowheads="1"/>
        </xdr:cNvSpPr>
      </xdr:nvSpPr>
      <xdr:spPr bwMode="auto">
        <a:xfrm>
          <a:off x="419100" y="7600950"/>
          <a:ext cx="1866900" cy="1143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Bookman Old Style"/>
            </a:rPr>
            <a:t>ELABORO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Bookman Old Style"/>
            </a:rPr>
            <a:t> LUZ ELIZABETH GUTIÉRREZ CORTEZ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Bookman Old Style"/>
            </a:rPr>
            <a:t>LÍDER COORDINADOR DE PROYECTOS "C"</a:t>
          </a:r>
        </a:p>
      </xdr:txBody>
    </xdr:sp>
    <xdr:clientData/>
  </xdr:twoCellAnchor>
  <xdr:twoCellAnchor>
    <xdr:from>
      <xdr:col>2</xdr:col>
      <xdr:colOff>2200275</xdr:colOff>
      <xdr:row>46</xdr:row>
      <xdr:rowOff>152400</xdr:rowOff>
    </xdr:from>
    <xdr:to>
      <xdr:col>5</xdr:col>
      <xdr:colOff>1038225</xdr:colOff>
      <xdr:row>54</xdr:row>
      <xdr:rowOff>38100</xdr:rowOff>
    </xdr:to>
    <xdr:sp macro="" textlink="" fLocksText="0">
      <xdr:nvSpPr>
        <xdr:cNvPr id="8" name="Text 10">
          <a:extLst>
            <a:ext uri="{FF2B5EF4-FFF2-40B4-BE49-F238E27FC236}">
              <a16:creationId xmlns:a16="http://schemas.microsoft.com/office/drawing/2014/main" id="{384A10F2-69B1-4EA2-94F7-B39EC7897D1A}"/>
            </a:ext>
          </a:extLst>
        </xdr:cNvPr>
        <xdr:cNvSpPr txBox="1">
          <a:spLocks noChangeArrowheads="1"/>
        </xdr:cNvSpPr>
      </xdr:nvSpPr>
      <xdr:spPr bwMode="auto">
        <a:xfrm>
          <a:off x="2286000" y="7600950"/>
          <a:ext cx="2286000" cy="1181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Bookman Old Style"/>
            </a:rPr>
            <a:t>REVISO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Bookman Old Style"/>
            </a:rPr>
            <a:t> ANA VENUS CUEVA TREWARTHA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Bookman Old Style"/>
            </a:rPr>
            <a:t>DIRECTORA DE ADMINISTRACIÓN Y FINANZAS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</xdr:txBody>
    </xdr:sp>
    <xdr:clientData/>
  </xdr:twoCellAnchor>
  <xdr:twoCellAnchor>
    <xdr:from>
      <xdr:col>5</xdr:col>
      <xdr:colOff>676275</xdr:colOff>
      <xdr:row>46</xdr:row>
      <xdr:rowOff>152400</xdr:rowOff>
    </xdr:from>
    <xdr:to>
      <xdr:col>7</xdr:col>
      <xdr:colOff>542925</xdr:colOff>
      <xdr:row>54</xdr:row>
      <xdr:rowOff>66675</xdr:rowOff>
    </xdr:to>
    <xdr:sp macro="" textlink="" fLocksText="0">
      <xdr:nvSpPr>
        <xdr:cNvPr id="9" name="Text 11">
          <a:extLst>
            <a:ext uri="{FF2B5EF4-FFF2-40B4-BE49-F238E27FC236}">
              <a16:creationId xmlns:a16="http://schemas.microsoft.com/office/drawing/2014/main" id="{7872BF62-253B-4386-AD66-0C1EB3A59D1B}"/>
            </a:ext>
          </a:extLst>
        </xdr:cNvPr>
        <xdr:cNvSpPr txBox="1">
          <a:spLocks noChangeArrowheads="1"/>
        </xdr:cNvSpPr>
      </xdr:nvSpPr>
      <xdr:spPr bwMode="auto">
        <a:xfrm>
          <a:off x="4486275" y="7600950"/>
          <a:ext cx="1390650" cy="1209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Bookman Old Style"/>
            </a:rPr>
            <a:t>APROBO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Bookman Old Style"/>
            </a:rPr>
            <a:t> INTI MUÑOZ SANTINI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Bookman Old Style"/>
            </a:rPr>
            <a:t>DIRECTOR GENERAL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</xdr:txBody>
    </xdr:sp>
    <xdr:clientData/>
  </xdr:twoCellAnchor>
  <xdr:twoCellAnchor>
    <xdr:from>
      <xdr:col>2</xdr:col>
      <xdr:colOff>66675</xdr:colOff>
      <xdr:row>42</xdr:row>
      <xdr:rowOff>142875</xdr:rowOff>
    </xdr:from>
    <xdr:to>
      <xdr:col>7</xdr:col>
      <xdr:colOff>314325</xdr:colOff>
      <xdr:row>45</xdr:row>
      <xdr:rowOff>114300</xdr:rowOff>
    </xdr:to>
    <xdr:sp macro="" textlink="" fLocksText="0">
      <xdr:nvSpPr>
        <xdr:cNvPr id="10" name="Text 12">
          <a:extLst>
            <a:ext uri="{FF2B5EF4-FFF2-40B4-BE49-F238E27FC236}">
              <a16:creationId xmlns:a16="http://schemas.microsoft.com/office/drawing/2014/main" id="{46026033-EAE5-4D1D-81B1-DFEEABE07D9D}"/>
            </a:ext>
          </a:extLst>
        </xdr:cNvPr>
        <xdr:cNvSpPr txBox="1">
          <a:spLocks noChangeArrowheads="1"/>
        </xdr:cNvSpPr>
      </xdr:nvSpPr>
      <xdr:spPr bwMode="auto">
        <a:xfrm>
          <a:off x="1590675" y="6943725"/>
          <a:ext cx="4057650" cy="457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Bookman Old Style"/>
            </a:rPr>
            <a:t>"El presente estado de resultados, se formuló con apego a las sanas practicas bancarias y a las normas legales y administrativas aplicables, encontrándose reflejadas y registradas de manera consistente, las operaciones efectuadas hasta la fecha en las cuentas correspondientes del catálogo de cuentas vigentes".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tabSelected="1" topLeftCell="A3" workbookViewId="0">
      <selection activeCell="C38" sqref="C38"/>
    </sheetView>
  </sheetViews>
  <sheetFormatPr baseColWidth="10" defaultRowHeight="12.75" x14ac:dyDescent="0.2"/>
  <cols>
    <col min="1" max="1" width="9.7109375" style="1" customWidth="1"/>
    <col min="2" max="2" width="11.42578125" style="1"/>
    <col min="3" max="3" width="50.7109375" style="1" customWidth="1"/>
    <col min="4" max="4" width="17.7109375" style="1" customWidth="1"/>
    <col min="5" max="6" width="20.7109375" style="1" customWidth="1"/>
    <col min="7" max="7" width="11.42578125" style="1"/>
    <col min="8" max="8" width="14.28515625" style="1" customWidth="1"/>
    <col min="9" max="16384" width="11.42578125" style="1"/>
  </cols>
  <sheetData>
    <row r="1" spans="2:12" ht="10.5" customHeight="1" x14ac:dyDescent="0.3">
      <c r="C1" s="21"/>
      <c r="D1" s="20"/>
      <c r="E1" s="18"/>
      <c r="F1" s="19"/>
      <c r="G1" s="19"/>
      <c r="H1" s="18"/>
      <c r="L1" s="16"/>
    </row>
    <row r="2" spans="2:12" ht="14.25" x14ac:dyDescent="0.3">
      <c r="C2" s="21"/>
      <c r="D2" s="20"/>
      <c r="E2" s="23"/>
      <c r="F2" s="19"/>
      <c r="G2" s="19"/>
      <c r="H2" s="18"/>
      <c r="L2" s="16"/>
    </row>
    <row r="3" spans="2:12" ht="14.25" x14ac:dyDescent="0.3">
      <c r="C3" s="21"/>
      <c r="D3" s="20"/>
      <c r="E3" s="22"/>
      <c r="F3" s="19"/>
      <c r="G3" s="19"/>
      <c r="H3" s="18"/>
      <c r="L3" s="16"/>
    </row>
    <row r="4" spans="2:12" ht="14.25" x14ac:dyDescent="0.3">
      <c r="C4" s="21"/>
      <c r="D4" s="20"/>
      <c r="E4" s="18"/>
      <c r="F4" s="19"/>
      <c r="G4" s="19"/>
      <c r="H4" s="18"/>
      <c r="L4" s="16"/>
    </row>
    <row r="5" spans="2:12" ht="15" x14ac:dyDescent="0.3">
      <c r="C5" s="17"/>
      <c r="D5" s="17"/>
      <c r="E5" s="17"/>
      <c r="F5" s="17"/>
      <c r="G5" s="17"/>
      <c r="H5" s="17"/>
      <c r="L5" s="16"/>
    </row>
    <row r="7" spans="2:12" x14ac:dyDescent="0.2">
      <c r="B7" s="15" t="s">
        <v>27</v>
      </c>
      <c r="C7" s="15"/>
      <c r="D7" s="15"/>
      <c r="E7" s="15"/>
      <c r="F7" s="15"/>
      <c r="G7" s="15"/>
      <c r="H7" s="15"/>
    </row>
    <row r="8" spans="2:12" x14ac:dyDescent="0.2">
      <c r="B8" s="15" t="s">
        <v>26</v>
      </c>
      <c r="C8" s="15"/>
      <c r="D8" s="15"/>
      <c r="E8" s="15"/>
      <c r="F8" s="15"/>
      <c r="G8" s="15"/>
      <c r="H8" s="15"/>
    </row>
    <row r="9" spans="2:12" x14ac:dyDescent="0.2">
      <c r="B9" s="15"/>
      <c r="C9" s="15"/>
      <c r="D9" s="15"/>
      <c r="E9" s="15"/>
      <c r="F9" s="15"/>
      <c r="G9" s="15"/>
      <c r="H9" s="15"/>
    </row>
    <row r="10" spans="2:12" ht="15" x14ac:dyDescent="0.3">
      <c r="B10" s="5"/>
      <c r="C10" s="10" t="s">
        <v>25</v>
      </c>
      <c r="D10" s="6"/>
      <c r="E10" s="6"/>
      <c r="F10" s="5"/>
      <c r="G10" s="5"/>
      <c r="H10" s="5"/>
    </row>
    <row r="11" spans="2:12" ht="15" x14ac:dyDescent="0.3">
      <c r="B11" s="5"/>
      <c r="C11" s="5" t="s">
        <v>24</v>
      </c>
      <c r="D11" s="6"/>
      <c r="E11" s="6">
        <v>101346249.34999999</v>
      </c>
      <c r="F11" s="5"/>
      <c r="G11" s="5"/>
      <c r="H11" s="6"/>
    </row>
    <row r="12" spans="2:12" ht="15" x14ac:dyDescent="0.3">
      <c r="B12" s="5"/>
      <c r="C12" s="5" t="s">
        <v>23</v>
      </c>
      <c r="D12" s="6"/>
      <c r="E12" s="6">
        <v>2000000</v>
      </c>
      <c r="F12" s="5"/>
      <c r="G12" s="5"/>
      <c r="H12" s="6"/>
    </row>
    <row r="13" spans="2:12" ht="15" x14ac:dyDescent="0.3">
      <c r="B13" s="5"/>
      <c r="C13" s="10" t="s">
        <v>22</v>
      </c>
      <c r="D13" s="11"/>
      <c r="E13" s="6"/>
      <c r="F13" s="13">
        <f>E11+E12</f>
        <v>103346249.34999999</v>
      </c>
      <c r="G13" s="5"/>
      <c r="H13" s="6"/>
    </row>
    <row r="14" spans="2:12" ht="15" x14ac:dyDescent="0.3">
      <c r="B14" s="5"/>
      <c r="C14" s="5"/>
      <c r="D14" s="6"/>
      <c r="E14" s="6"/>
      <c r="F14" s="5"/>
      <c r="G14" s="5"/>
      <c r="H14" s="5"/>
    </row>
    <row r="15" spans="2:12" ht="15" x14ac:dyDescent="0.3">
      <c r="B15" s="5"/>
      <c r="C15" s="10" t="s">
        <v>21</v>
      </c>
      <c r="D15" s="6"/>
      <c r="E15" s="6">
        <f>D16</f>
        <v>0</v>
      </c>
      <c r="F15" s="6"/>
      <c r="G15" s="5"/>
      <c r="H15" s="5"/>
    </row>
    <row r="16" spans="2:12" ht="15" x14ac:dyDescent="0.3">
      <c r="B16" s="5"/>
      <c r="C16" s="5" t="s">
        <v>21</v>
      </c>
      <c r="D16" s="6">
        <v>0</v>
      </c>
      <c r="E16" s="6"/>
      <c r="F16" s="5"/>
      <c r="G16" s="5"/>
      <c r="H16" s="5"/>
    </row>
    <row r="17" spans="2:8" ht="15" x14ac:dyDescent="0.3">
      <c r="B17" s="5"/>
      <c r="C17" s="10" t="s">
        <v>20</v>
      </c>
      <c r="D17" s="4"/>
      <c r="E17" s="6"/>
      <c r="F17" s="6">
        <f>E16</f>
        <v>0</v>
      </c>
      <c r="G17" s="5"/>
      <c r="H17" s="5"/>
    </row>
    <row r="18" spans="2:8" ht="15" x14ac:dyDescent="0.3">
      <c r="B18" s="5"/>
      <c r="C18" s="5"/>
      <c r="D18" s="6"/>
      <c r="E18" s="6"/>
      <c r="F18" s="5"/>
      <c r="G18" s="5"/>
      <c r="H18" s="5"/>
    </row>
    <row r="19" spans="2:8" ht="15" x14ac:dyDescent="0.3">
      <c r="B19" s="5"/>
      <c r="C19" s="10" t="s">
        <v>19</v>
      </c>
      <c r="D19" s="6"/>
      <c r="E19" s="13"/>
      <c r="F19" s="13">
        <f>F13-F17</f>
        <v>103346249.34999999</v>
      </c>
      <c r="G19" s="5"/>
      <c r="H19" s="5"/>
    </row>
    <row r="20" spans="2:8" ht="15" x14ac:dyDescent="0.3">
      <c r="B20" s="5"/>
      <c r="C20" s="5"/>
      <c r="D20" s="6"/>
      <c r="E20" s="6"/>
      <c r="F20" s="5"/>
      <c r="G20" s="5"/>
      <c r="H20" s="5"/>
    </row>
    <row r="21" spans="2:8" ht="15" x14ac:dyDescent="0.3">
      <c r="B21" s="5"/>
      <c r="C21" s="10" t="s">
        <v>18</v>
      </c>
      <c r="D21" s="6"/>
      <c r="E21" s="6"/>
      <c r="F21" s="5"/>
      <c r="G21" s="5"/>
      <c r="H21" s="5"/>
    </row>
    <row r="22" spans="2:8" ht="15" x14ac:dyDescent="0.3">
      <c r="B22" s="5"/>
      <c r="C22" s="5" t="s">
        <v>17</v>
      </c>
      <c r="D22" s="6"/>
      <c r="E22" s="12">
        <f>8434108.26+3367241.87</f>
        <v>11801350.129999999</v>
      </c>
      <c r="F22" s="5"/>
      <c r="G22" s="5"/>
      <c r="H22" s="6"/>
    </row>
    <row r="23" spans="2:8" ht="15" x14ac:dyDescent="0.3">
      <c r="B23" s="5"/>
      <c r="C23" s="5" t="s">
        <v>16</v>
      </c>
      <c r="D23" s="6"/>
      <c r="E23" s="12">
        <f>356247.13+71733.98</f>
        <v>427981.11</v>
      </c>
      <c r="F23" s="5"/>
      <c r="G23" s="5"/>
      <c r="H23" s="6"/>
    </row>
    <row r="24" spans="2:8" ht="15" x14ac:dyDescent="0.3">
      <c r="B24" s="5"/>
      <c r="C24" s="5" t="s">
        <v>15</v>
      </c>
      <c r="D24" s="6"/>
      <c r="E24" s="12">
        <f>9495963.69+36396634.57</f>
        <v>45892598.259999998</v>
      </c>
      <c r="F24" s="5"/>
      <c r="G24" s="5"/>
      <c r="H24" s="6"/>
    </row>
    <row r="25" spans="2:8" ht="15" x14ac:dyDescent="0.3">
      <c r="B25" s="5"/>
      <c r="C25" s="5" t="s">
        <v>14</v>
      </c>
      <c r="D25" s="6"/>
      <c r="E25" s="6">
        <f>7725678+29605100</f>
        <v>37330778</v>
      </c>
      <c r="F25" s="5"/>
      <c r="G25" s="5"/>
      <c r="H25" s="6"/>
    </row>
    <row r="26" spans="2:8" ht="15" x14ac:dyDescent="0.3">
      <c r="B26" s="5"/>
      <c r="C26" s="5" t="s">
        <v>13</v>
      </c>
      <c r="D26" s="6"/>
      <c r="E26" s="6"/>
      <c r="F26" s="5"/>
      <c r="G26" s="5"/>
      <c r="H26" s="6"/>
    </row>
    <row r="27" spans="2:8" ht="15" x14ac:dyDescent="0.3">
      <c r="B27" s="5"/>
      <c r="C27" s="5" t="s">
        <v>12</v>
      </c>
      <c r="D27" s="12"/>
      <c r="E27" s="6">
        <f>D27+D28+D29</f>
        <v>5548136.3899999997</v>
      </c>
      <c r="F27" s="5"/>
      <c r="G27" s="5"/>
      <c r="H27" s="6"/>
    </row>
    <row r="28" spans="2:8" ht="15" x14ac:dyDescent="0.3">
      <c r="B28" s="5"/>
      <c r="C28" s="5" t="s">
        <v>11</v>
      </c>
      <c r="D28" s="6">
        <v>5548136.3899999997</v>
      </c>
      <c r="E28" s="6"/>
      <c r="F28" s="5"/>
      <c r="G28" s="5"/>
      <c r="H28" s="6"/>
    </row>
    <row r="29" spans="2:8" ht="15" x14ac:dyDescent="0.3">
      <c r="B29" s="5"/>
      <c r="C29" s="5"/>
      <c r="D29" s="14"/>
      <c r="E29" s="6"/>
      <c r="F29" s="5"/>
      <c r="G29" s="5"/>
      <c r="H29" s="6"/>
    </row>
    <row r="30" spans="2:8" ht="15" x14ac:dyDescent="0.3">
      <c r="B30" s="5"/>
      <c r="C30" s="10" t="s">
        <v>10</v>
      </c>
      <c r="D30" s="6"/>
      <c r="E30" s="6"/>
      <c r="F30" s="13">
        <f>SUM(E22:E27)</f>
        <v>101000843.89</v>
      </c>
      <c r="G30" s="5"/>
      <c r="H30" s="6"/>
    </row>
    <row r="31" spans="2:8" ht="15" x14ac:dyDescent="0.3">
      <c r="B31" s="5"/>
      <c r="C31" s="10" t="s">
        <v>9</v>
      </c>
      <c r="D31" s="6"/>
      <c r="E31" s="13"/>
      <c r="F31" s="13">
        <f>F19-F30</f>
        <v>2345405.4599999934</v>
      </c>
      <c r="G31" s="5"/>
      <c r="H31" s="6"/>
    </row>
    <row r="32" spans="2:8" ht="9.75" customHeight="1" x14ac:dyDescent="0.3">
      <c r="B32" s="5"/>
      <c r="C32" s="10"/>
      <c r="D32" s="6"/>
      <c r="E32" s="6"/>
      <c r="F32" s="5"/>
      <c r="G32" s="5"/>
      <c r="H32" s="6"/>
    </row>
    <row r="33" spans="2:8" ht="15" x14ac:dyDescent="0.3">
      <c r="B33" s="5"/>
      <c r="C33" s="10" t="s">
        <v>8</v>
      </c>
      <c r="D33" s="6"/>
      <c r="E33" s="6"/>
      <c r="F33" s="5"/>
      <c r="G33" s="5"/>
      <c r="H33" s="6"/>
    </row>
    <row r="34" spans="2:8" ht="15" x14ac:dyDescent="0.3">
      <c r="B34" s="5"/>
      <c r="C34" s="5" t="s">
        <v>7</v>
      </c>
      <c r="D34" s="6"/>
      <c r="E34" s="6">
        <f>+D35+D36+D37</f>
        <v>1286162.3799999999</v>
      </c>
      <c r="F34" s="5"/>
      <c r="G34" s="5"/>
      <c r="H34" s="6"/>
    </row>
    <row r="35" spans="2:8" ht="15" x14ac:dyDescent="0.3">
      <c r="B35" s="5"/>
      <c r="C35" s="5" t="s">
        <v>6</v>
      </c>
      <c r="D35" s="6">
        <v>1277114.74</v>
      </c>
      <c r="E35" s="6"/>
      <c r="F35" s="5"/>
      <c r="G35" s="5"/>
      <c r="H35" s="6"/>
    </row>
    <row r="36" spans="2:8" ht="15" x14ac:dyDescent="0.3">
      <c r="B36" s="5"/>
      <c r="C36" s="5" t="s">
        <v>5</v>
      </c>
      <c r="D36" s="6"/>
      <c r="E36" s="6"/>
      <c r="F36" s="5"/>
      <c r="G36" s="5"/>
      <c r="H36" s="6"/>
    </row>
    <row r="37" spans="2:8" ht="15" x14ac:dyDescent="0.3">
      <c r="B37" s="5"/>
      <c r="C37" s="5" t="s">
        <v>4</v>
      </c>
      <c r="D37" s="12">
        <f>1072.64+7975</f>
        <v>9047.64</v>
      </c>
      <c r="E37" s="6"/>
      <c r="F37" s="5"/>
      <c r="G37" s="5"/>
      <c r="H37" s="6"/>
    </row>
    <row r="38" spans="2:8" ht="15" x14ac:dyDescent="0.3">
      <c r="B38" s="5"/>
      <c r="C38" s="5" t="s">
        <v>3</v>
      </c>
      <c r="D38" s="6"/>
      <c r="E38" s="6">
        <f>D39</f>
        <v>82.56</v>
      </c>
      <c r="F38" s="5"/>
      <c r="G38" s="5"/>
      <c r="H38" s="6"/>
    </row>
    <row r="39" spans="2:8" ht="15" x14ac:dyDescent="0.3">
      <c r="B39" s="5"/>
      <c r="C39" s="5" t="s">
        <v>2</v>
      </c>
      <c r="D39" s="12">
        <v>82.56</v>
      </c>
      <c r="E39" s="11"/>
      <c r="F39" s="11">
        <f>E34-E38</f>
        <v>1286079.8199999998</v>
      </c>
      <c r="G39" s="5"/>
      <c r="H39" s="6"/>
    </row>
    <row r="40" spans="2:8" ht="15" x14ac:dyDescent="0.3">
      <c r="B40" s="5"/>
      <c r="C40" s="10" t="s">
        <v>1</v>
      </c>
      <c r="D40" s="6"/>
      <c r="E40" s="6"/>
      <c r="F40" s="5"/>
      <c r="G40" s="5"/>
      <c r="H40" s="6"/>
    </row>
    <row r="41" spans="2:8" ht="17.25" thickBot="1" x14ac:dyDescent="0.35">
      <c r="B41" s="5"/>
      <c r="C41" s="8" t="s">
        <v>0</v>
      </c>
      <c r="D41" s="6"/>
      <c r="E41" s="7"/>
      <c r="F41" s="9">
        <f>F31+F39</f>
        <v>3631485.2799999933</v>
      </c>
      <c r="G41" s="5"/>
      <c r="H41" s="6"/>
    </row>
    <row r="42" spans="2:8" ht="17.25" thickTop="1" x14ac:dyDescent="0.3">
      <c r="B42" s="5"/>
      <c r="C42" s="8"/>
      <c r="D42" s="6"/>
      <c r="E42" s="7"/>
      <c r="F42" s="7"/>
      <c r="G42" s="5"/>
      <c r="H42" s="6"/>
    </row>
    <row r="43" spans="2:8" ht="15" x14ac:dyDescent="0.3">
      <c r="B43" s="5"/>
      <c r="C43" s="5"/>
      <c r="D43" s="6"/>
      <c r="E43" s="6"/>
      <c r="F43" s="5"/>
      <c r="G43" s="5"/>
      <c r="H43" s="5"/>
    </row>
    <row r="44" spans="2:8" ht="15" x14ac:dyDescent="0.3">
      <c r="B44" s="5"/>
      <c r="C44" s="5"/>
      <c r="D44" s="6"/>
      <c r="E44" s="6"/>
      <c r="F44" s="5"/>
      <c r="G44" s="5"/>
      <c r="H44" s="5"/>
    </row>
    <row r="45" spans="2:8" ht="15" x14ac:dyDescent="0.3">
      <c r="B45" s="5"/>
      <c r="C45" s="5"/>
      <c r="D45" s="6"/>
      <c r="E45" s="6"/>
      <c r="F45" s="5"/>
      <c r="G45" s="5"/>
      <c r="H45" s="5"/>
    </row>
    <row r="46" spans="2:8" ht="15" x14ac:dyDescent="0.3">
      <c r="B46" s="5"/>
      <c r="C46" s="5"/>
      <c r="D46" s="6"/>
      <c r="E46" s="6"/>
      <c r="F46" s="5"/>
      <c r="G46" s="5"/>
      <c r="H46" s="5"/>
    </row>
    <row r="47" spans="2:8" ht="15" x14ac:dyDescent="0.3">
      <c r="B47" s="2"/>
      <c r="C47" s="2"/>
      <c r="D47" s="4"/>
      <c r="E47" s="4"/>
      <c r="F47" s="3"/>
      <c r="G47" s="2"/>
      <c r="H47" s="2"/>
    </row>
    <row r="48" spans="2:8" ht="15" x14ac:dyDescent="0.3">
      <c r="B48" s="2"/>
      <c r="C48" s="2"/>
      <c r="D48" s="4"/>
      <c r="E48" s="4"/>
      <c r="F48" s="3"/>
      <c r="G48" s="2"/>
      <c r="H48" s="2"/>
    </row>
    <row r="49" spans="2:8" ht="15" x14ac:dyDescent="0.3">
      <c r="B49" s="2"/>
      <c r="C49" s="2"/>
      <c r="D49" s="4"/>
      <c r="E49" s="4"/>
      <c r="F49" s="3"/>
      <c r="G49" s="2"/>
      <c r="H49" s="2"/>
    </row>
  </sheetData>
  <sheetProtection selectLockedCells="1" selectUnlockedCells="1"/>
  <mergeCells count="3">
    <mergeCell ref="B7:H7"/>
    <mergeCell ref="B8:H8"/>
    <mergeCell ref="B9:H9"/>
  </mergeCells>
  <printOptions horizontalCentered="1"/>
  <pageMargins left="0.90555555555555556" right="0.39374999999999999" top="0.19652777777777777" bottom="0.19652777777777777" header="0.51180555555555551" footer="0.51180555555555551"/>
  <pageSetup scale="75" firstPageNumber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EDO. RESULT.SEPTIEMBRE</vt:lpstr>
      <vt:lpstr>'EDO. RESULT.SEPTIEMBRE'!Área_de_impresión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2017-03-15T18:37:13Z</dcterms:created>
  <dcterms:modified xsi:type="dcterms:W3CDTF">2017-03-15T18:38:59Z</dcterms:modified>
</cp:coreProperties>
</file>