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3\4to Trimestre\"/>
    </mc:Choice>
  </mc:AlternateContent>
  <bookViews>
    <workbookView xWindow="0" yWindow="0" windowWidth="19200" windowHeight="11370"/>
  </bookViews>
  <sheets>
    <sheet name="BAL. GRAL. DI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I64" i="1"/>
  <c r="E61" i="1"/>
  <c r="E57" i="1"/>
  <c r="E54" i="1"/>
  <c r="E53" i="1" s="1"/>
  <c r="E50" i="1"/>
  <c r="E49" i="1"/>
  <c r="E48" i="1"/>
  <c r="E47" i="1" s="1"/>
  <c r="I45" i="1"/>
  <c r="I39" i="1"/>
  <c r="E39" i="1"/>
  <c r="E27" i="1"/>
  <c r="I22" i="1"/>
  <c r="E22" i="1"/>
  <c r="I16" i="1"/>
  <c r="I27" i="1" s="1"/>
  <c r="I34" i="1" s="1"/>
  <c r="I67" i="1" s="1"/>
  <c r="E16" i="1"/>
  <c r="E34" i="1" s="1"/>
  <c r="E64" i="1" l="1"/>
  <c r="E67" i="1" s="1"/>
  <c r="K67" i="1" s="1"/>
</calcChain>
</file>

<file path=xl/sharedStrings.xml><?xml version="1.0" encoding="utf-8"?>
<sst xmlns="http://schemas.openxmlformats.org/spreadsheetml/2006/main" count="56" uniqueCount="56">
  <si>
    <t>ESTADO DE SITUACIÓN FINANCIERA AL 31 DE DICIEMBRE DE 2013</t>
  </si>
  <si>
    <t>ACTIVO</t>
  </si>
  <si>
    <t>PASIVO</t>
  </si>
  <si>
    <t>ACTIVO  CIRCULANTE</t>
  </si>
  <si>
    <t>PASIVO CIRCULANTE</t>
  </si>
  <si>
    <t>EFECTIVO Y EQUIVALENTES DE EFECTIVO</t>
  </si>
  <si>
    <t>CUENTAS POR PAGAR A CORTO PLAZO</t>
  </si>
  <si>
    <t>EFECTIVO</t>
  </si>
  <si>
    <t>SERVICIOS PERSONALES</t>
  </si>
  <si>
    <t>BANCOS/DEPENDENCIAS Y OTROS</t>
  </si>
  <si>
    <t xml:space="preserve">PROVEEDORES </t>
  </si>
  <si>
    <t>INVERSIONES TEMPORALES (HASTA 3 MESES)</t>
  </si>
  <si>
    <t>CONTRATISTAS POR OBRA PÚBLICA</t>
  </si>
  <si>
    <t>RETENCIONES Y CONTRIBUCIONES</t>
  </si>
  <si>
    <t xml:space="preserve">DERECHOS A RECIBIR EFECTIVO O EQUIVALENTES </t>
  </si>
  <si>
    <t>OTROS PASIVOS A CORTO PLAZO</t>
  </si>
  <si>
    <t>CUENTAS POR COBRAR</t>
  </si>
  <si>
    <t>OTROS PASIVOS CIRCULANTES</t>
  </si>
  <si>
    <t>DEUDORES DIVERSOS</t>
  </si>
  <si>
    <t xml:space="preserve">DERECHOS A RECIBIR BIENES O SERVICIOS </t>
  </si>
  <si>
    <t>TOTAL DE PASIVOS CIRCULANTES</t>
  </si>
  <si>
    <t>ANT. A PROVEEDORES POR ADQ. DE BIENES Y PRESTACIÓN DE SERV.</t>
  </si>
  <si>
    <t>ANTICIPO A CONTRATISTAS POR OBRAS PÚBLICAS</t>
  </si>
  <si>
    <t>OTROS ACTIVOS CIRCULANTES</t>
  </si>
  <si>
    <t>TOTAL DE  ACTIVOS CIRCULANTES</t>
  </si>
  <si>
    <t>TOTAL DE PASIVO</t>
  </si>
  <si>
    <t>ACTIVOS NO CIRCULANTES</t>
  </si>
  <si>
    <t>HACIENDA PÚBLICA/PATRIMONIO</t>
  </si>
  <si>
    <t>BIENES INMUEBLES, INFRAESTRUCTURA Y CONSTRUCCIONES EN PROCESO</t>
  </si>
  <si>
    <t>HACIENDA PÚBLICA /PATRIMONIO CONTRIBUIDO</t>
  </si>
  <si>
    <t xml:space="preserve">TERRENOS </t>
  </si>
  <si>
    <t>APORTACIONES</t>
  </si>
  <si>
    <t>EDIFICIOS NO HABITACIONALES</t>
  </si>
  <si>
    <t>DONACIONES DE CAPITAL</t>
  </si>
  <si>
    <t>CONSTRUCCIONES EN PROCESO EN BIENES DE DOMINIO PUBLICO</t>
  </si>
  <si>
    <t xml:space="preserve">ACTUALIZACIONES DE LA HACIENDA PÚBLICA/PATRIMONIO </t>
  </si>
  <si>
    <t>CONSTRUCCIONES EN PROCESO EN BIENES PROPIOS</t>
  </si>
  <si>
    <t>HACIENDA PÚBLICA/ PATRIMONIO GENERADO</t>
  </si>
  <si>
    <t>RESULTADO DEL EJERCICIO AHORRO/DESHARRO</t>
  </si>
  <si>
    <t xml:space="preserve"> BIENES MUEBLES</t>
  </si>
  <si>
    <t>RESULTADOS DE EJERCICIOS ANTERIORES</t>
  </si>
  <si>
    <t>MOBILIARIO Y EQUIPO DE ADMINISTRACIÓN</t>
  </si>
  <si>
    <t>RECTIFICACIONES DE RESULTADOS DE EJERCICIOS ANTERIORES</t>
  </si>
  <si>
    <t>EQUIPO DE TRANSPORTE</t>
  </si>
  <si>
    <t>EXCESO O INSUFICIENCIA EN LA ACTUALIZACIÓN DEL PATRIMONIO</t>
  </si>
  <si>
    <t>MAQUINARIA, OTROS EQUIPOS Y HERRAMIENTAS</t>
  </si>
  <si>
    <t>COLECCIONES, OBRAS DE ARTE Y OBJETOS VALIOSOS</t>
  </si>
  <si>
    <t>ACTIVOS INTANGIBLES</t>
  </si>
  <si>
    <t>SOFTWARE</t>
  </si>
  <si>
    <t>ACTIVOS DIFERIDOS</t>
  </si>
  <si>
    <t>ANTICIPOS A LARGO PLAZO</t>
  </si>
  <si>
    <t>OTROS ACTIVOS NO CIRCULANTES</t>
  </si>
  <si>
    <t>TOTAL  ACTIVO NO CIRCULANTE</t>
  </si>
  <si>
    <t>TOTAL HACIENDA PÚBLICA/PATRIMONIO</t>
  </si>
  <si>
    <t>TOTAL DE ACTIVOS</t>
  </si>
  <si>
    <t>TOTAL DE PASIVO Y HACIENDA PÚBLICA/PATRIMONIO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</si>
</sst>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;\-#,##0.00\ ;&quot; -&quot;#\ ;@\ "/>
    <numFmt numFmtId="165" formatCode="d\-mmm\-yy"/>
    <numFmt numFmtId="166" formatCode="#,##0.00\ ;\(#,##0.00\)"/>
    <numFmt numFmtId="167" formatCode="#,#00.00"/>
    <numFmt numFmtId="168" formatCode="#,##0.00_);\(#,##0.00\)"/>
    <numFmt numFmtId="169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0"/>
      <name val="Bookman Old Style"/>
      <family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0"/>
      <color indexed="8"/>
      <name val="Bookman Old Style"/>
      <family val="1"/>
    </font>
    <font>
      <sz val="10"/>
      <color indexed="18"/>
      <name val="Arial"/>
      <family val="2"/>
    </font>
    <font>
      <sz val="10"/>
      <color indexed="18"/>
      <name val="Bookman Old Style"/>
      <family val="1"/>
    </font>
    <font>
      <b/>
      <sz val="12"/>
      <color indexed="18"/>
      <name val="Bookman Old Style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8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8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4" fontId="0" fillId="0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/>
    <xf numFmtId="0" fontId="0" fillId="0" borderId="0" xfId="0" applyFont="1" applyFill="1"/>
    <xf numFmtId="166" fontId="0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4" fontId="5" fillId="0" borderId="1" xfId="0" applyNumberFormat="1" applyFont="1" applyBorder="1"/>
    <xf numFmtId="4" fontId="5" fillId="0" borderId="0" xfId="0" applyNumberFormat="1" applyFont="1" applyBorder="1"/>
    <xf numFmtId="167" fontId="5" fillId="0" borderId="1" xfId="0" applyNumberFormat="1" applyFont="1" applyBorder="1"/>
    <xf numFmtId="0" fontId="9" fillId="0" borderId="0" xfId="0" applyFont="1"/>
    <xf numFmtId="0" fontId="10" fillId="0" borderId="0" xfId="0" applyFont="1"/>
    <xf numFmtId="4" fontId="9" fillId="0" borderId="0" xfId="0" applyNumberFormat="1" applyFont="1" applyBorder="1"/>
    <xf numFmtId="4" fontId="9" fillId="0" borderId="0" xfId="0" applyNumberFormat="1" applyFont="1"/>
    <xf numFmtId="4" fontId="10" fillId="0" borderId="0" xfId="0" applyNumberFormat="1" applyFont="1"/>
    <xf numFmtId="0" fontId="0" fillId="0" borderId="0" xfId="0" applyFont="1" applyBorder="1"/>
    <xf numFmtId="167" fontId="5" fillId="0" borderId="0" xfId="0" applyNumberFormat="1" applyFont="1"/>
    <xf numFmtId="0" fontId="0" fillId="0" borderId="0" xfId="0" applyFont="1" applyFill="1" applyBorder="1"/>
    <xf numFmtId="166" fontId="5" fillId="0" borderId="0" xfId="0" applyNumberFormat="1" applyFont="1"/>
    <xf numFmtId="168" fontId="9" fillId="0" borderId="0" xfId="0" applyNumberFormat="1" applyFont="1"/>
    <xf numFmtId="166" fontId="0" fillId="0" borderId="0" xfId="0" applyNumberFormat="1" applyFont="1" applyFill="1"/>
    <xf numFmtId="168" fontId="1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" fontId="0" fillId="0" borderId="0" xfId="0" applyNumberFormat="1" applyFont="1" applyBorder="1"/>
    <xf numFmtId="0" fontId="11" fillId="0" borderId="0" xfId="0" applyFont="1"/>
    <xf numFmtId="4" fontId="12" fillId="0" borderId="0" xfId="0" applyNumberFormat="1" applyFont="1"/>
    <xf numFmtId="0" fontId="11" fillId="0" borderId="0" xfId="0" applyFont="1" applyBorder="1"/>
    <xf numFmtId="4" fontId="12" fillId="0" borderId="0" xfId="0" applyNumberFormat="1" applyFont="1" applyBorder="1"/>
    <xf numFmtId="0" fontId="5" fillId="0" borderId="0" xfId="0" applyFont="1" applyFill="1"/>
    <xf numFmtId="0" fontId="13" fillId="0" borderId="0" xfId="0" applyFont="1" applyFill="1"/>
    <xf numFmtId="4" fontId="14" fillId="0" borderId="0" xfId="0" applyNumberFormat="1" applyFont="1" applyFill="1"/>
    <xf numFmtId="4" fontId="15" fillId="0" borderId="0" xfId="0" applyNumberFormat="1" applyFont="1" applyFill="1" applyBorder="1"/>
    <xf numFmtId="4" fontId="5" fillId="0" borderId="2" xfId="0" applyNumberFormat="1" applyFont="1" applyBorder="1"/>
    <xf numFmtId="4" fontId="12" fillId="0" borderId="0" xfId="0" applyNumberFormat="1" applyFont="1" applyFill="1"/>
    <xf numFmtId="166" fontId="16" fillId="0" borderId="0" xfId="0" applyNumberFormat="1" applyFont="1" applyAlignment="1">
      <alignment horizontal="right"/>
    </xf>
    <xf numFmtId="4" fontId="17" fillId="0" borderId="0" xfId="0" applyNumberFormat="1" applyFont="1" applyBorder="1"/>
    <xf numFmtId="0" fontId="11" fillId="0" borderId="0" xfId="0" applyFont="1" applyBorder="1" applyAlignment="1">
      <alignment horizontal="left"/>
    </xf>
    <xf numFmtId="166" fontId="18" fillId="0" borderId="0" xfId="0" applyNumberFormat="1" applyFont="1" applyAlignment="1">
      <alignment horizontal="right"/>
    </xf>
    <xf numFmtId="4" fontId="11" fillId="0" borderId="0" xfId="0" applyNumberFormat="1" applyFont="1" applyBorder="1"/>
    <xf numFmtId="4" fontId="11" fillId="0" borderId="0" xfId="0" applyNumberFormat="1" applyFont="1"/>
    <xf numFmtId="3" fontId="0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11" fillId="0" borderId="0" xfId="0" applyNumberFormat="1" applyFont="1" applyBorder="1"/>
    <xf numFmtId="4" fontId="8" fillId="0" borderId="0" xfId="0" applyNumberFormat="1" applyFont="1" applyBorder="1"/>
    <xf numFmtId="169" fontId="0" fillId="0" borderId="0" xfId="0" applyNumberFormat="1" applyFont="1" applyBorder="1"/>
    <xf numFmtId="0" fontId="8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2962275</xdr:colOff>
      <xdr:row>1</xdr:row>
      <xdr:rowOff>28575</xdr:rowOff>
    </xdr:from>
    <xdr:to>
      <xdr:col>7</xdr:col>
      <xdr:colOff>2676525</xdr:colOff>
      <xdr:row>3</xdr:row>
      <xdr:rowOff>85725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E7AB3F60-4FF1-4A93-A81A-68EE682EC5FF}"/>
            </a:ext>
          </a:extLst>
        </xdr:cNvPr>
        <xdr:cNvSpPr txBox="1">
          <a:spLocks noChangeArrowheads="1"/>
        </xdr:cNvSpPr>
      </xdr:nvSpPr>
      <xdr:spPr bwMode="auto">
        <a:xfrm>
          <a:off x="3962400" y="209550"/>
          <a:ext cx="6753225" cy="4191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</xdr:txBody>
    </xdr:sp>
    <xdr:clientData/>
  </xdr:twoCellAnchor>
  <xdr:twoCellAnchor>
    <xdr:from>
      <xdr:col>1</xdr:col>
      <xdr:colOff>76200</xdr:colOff>
      <xdr:row>78</xdr:row>
      <xdr:rowOff>152400</xdr:rowOff>
    </xdr:from>
    <xdr:to>
      <xdr:col>2</xdr:col>
      <xdr:colOff>2686050</xdr:colOff>
      <xdr:row>86</xdr:row>
      <xdr:rowOff>76200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0CF99B5D-9FEC-4F3C-855C-4A376BBC8E9B}"/>
            </a:ext>
          </a:extLst>
        </xdr:cNvPr>
        <xdr:cNvSpPr txBox="1">
          <a:spLocks noChangeArrowheads="1"/>
        </xdr:cNvSpPr>
      </xdr:nvSpPr>
      <xdr:spPr bwMode="auto">
        <a:xfrm>
          <a:off x="838200" y="14439900"/>
          <a:ext cx="2847975" cy="133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2076450</xdr:colOff>
      <xdr:row>78</xdr:row>
      <xdr:rowOff>180975</xdr:rowOff>
    </xdr:from>
    <xdr:to>
      <xdr:col>9</xdr:col>
      <xdr:colOff>19050</xdr:colOff>
      <xdr:row>85</xdr:row>
      <xdr:rowOff>114300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68BF4253-A430-4018-A205-905B35157756}"/>
            </a:ext>
          </a:extLst>
        </xdr:cNvPr>
        <xdr:cNvSpPr txBox="1">
          <a:spLocks noChangeArrowheads="1"/>
        </xdr:cNvSpPr>
      </xdr:nvSpPr>
      <xdr:spPr bwMode="auto">
        <a:xfrm>
          <a:off x="10115550" y="14468475"/>
          <a:ext cx="3238500" cy="118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552450</xdr:colOff>
      <xdr:row>78</xdr:row>
      <xdr:rowOff>161925</xdr:rowOff>
    </xdr:from>
    <xdr:to>
      <xdr:col>7</xdr:col>
      <xdr:colOff>1038225</xdr:colOff>
      <xdr:row>85</xdr:row>
      <xdr:rowOff>19050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515945B6-9DEF-4492-A9AA-74C2A71A732E}"/>
            </a:ext>
          </a:extLst>
        </xdr:cNvPr>
        <xdr:cNvSpPr txBox="1">
          <a:spLocks noChangeArrowheads="1"/>
        </xdr:cNvSpPr>
      </xdr:nvSpPr>
      <xdr:spPr bwMode="auto">
        <a:xfrm>
          <a:off x="6038850" y="14449425"/>
          <a:ext cx="303847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171450</xdr:colOff>
      <xdr:row>70</xdr:row>
      <xdr:rowOff>133350</xdr:rowOff>
    </xdr:from>
    <xdr:to>
      <xdr:col>8</xdr:col>
      <xdr:colOff>1123950</xdr:colOff>
      <xdr:row>74</xdr:row>
      <xdr:rowOff>9525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55F030DA-2FF2-43BD-A265-2F71E6B4E8C0}"/>
            </a:ext>
          </a:extLst>
        </xdr:cNvPr>
        <xdr:cNvSpPr txBox="1">
          <a:spLocks noChangeArrowheads="1"/>
        </xdr:cNvSpPr>
      </xdr:nvSpPr>
      <xdr:spPr bwMode="auto">
        <a:xfrm>
          <a:off x="933450" y="12896850"/>
          <a:ext cx="123348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2819400</xdr:colOff>
      <xdr:row>6</xdr:row>
      <xdr:rowOff>28575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34EC8C64-9842-4EA0-9D99-A7889C78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0975"/>
          <a:ext cx="3057525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zoomScale="90" zoomScaleNormal="90" workbookViewId="0">
      <selection activeCell="C67" sqref="C67"/>
    </sheetView>
  </sheetViews>
  <sheetFormatPr baseColWidth="10" defaultRowHeight="12.75" x14ac:dyDescent="0.2"/>
  <cols>
    <col min="2" max="2" width="3.5703125" customWidth="1"/>
    <col min="3" max="3" width="61.28515625" customWidth="1"/>
    <col min="4" max="4" width="6" customWidth="1"/>
    <col min="5" max="5" width="18.5703125" customWidth="1"/>
    <col min="6" max="6" width="14.28515625" customWidth="1"/>
    <col min="7" max="7" width="5.42578125" customWidth="1"/>
    <col min="8" max="8" width="61.5703125" customWidth="1"/>
    <col min="9" max="9" width="17.85546875" customWidth="1"/>
    <col min="10" max="10" width="18" customWidth="1"/>
    <col min="11" max="11" width="13.42578125" customWidth="1"/>
    <col min="12" max="12" width="15.28515625" customWidth="1"/>
    <col min="13" max="13" width="15.85546875" customWidth="1"/>
    <col min="14" max="14" width="13.7109375" customWidth="1"/>
  </cols>
  <sheetData>
    <row r="1" spans="1:13" ht="14.25" x14ac:dyDescent="0.3">
      <c r="C1" s="1"/>
      <c r="D1" s="2"/>
      <c r="E1" s="3"/>
      <c r="F1" s="4"/>
      <c r="G1" s="4"/>
      <c r="H1" s="4"/>
      <c r="I1" s="3"/>
      <c r="M1" s="5"/>
    </row>
    <row r="2" spans="1:13" ht="14.25" x14ac:dyDescent="0.3">
      <c r="C2" s="1"/>
      <c r="D2" s="2"/>
      <c r="E2" s="6"/>
      <c r="F2" s="4"/>
      <c r="G2" s="4"/>
      <c r="H2" s="4"/>
      <c r="I2" s="3"/>
      <c r="M2" s="5"/>
    </row>
    <row r="3" spans="1:13" ht="14.25" x14ac:dyDescent="0.3">
      <c r="C3" s="1"/>
      <c r="D3" s="2"/>
      <c r="E3" s="7"/>
      <c r="F3" s="4"/>
      <c r="G3" s="4"/>
      <c r="H3" s="4"/>
      <c r="I3" s="3"/>
      <c r="M3" s="5"/>
    </row>
    <row r="4" spans="1:13" ht="14.25" x14ac:dyDescent="0.3">
      <c r="C4" s="1"/>
      <c r="D4" s="2"/>
      <c r="E4" s="3"/>
      <c r="F4" s="4"/>
      <c r="G4" s="4"/>
      <c r="H4" s="4"/>
      <c r="I4" s="3"/>
      <c r="M4" s="5"/>
    </row>
    <row r="5" spans="1:13" ht="15" x14ac:dyDescent="0.3">
      <c r="C5" s="8"/>
      <c r="D5" s="8"/>
      <c r="E5" s="8"/>
      <c r="F5" s="8"/>
      <c r="G5" s="8"/>
      <c r="H5" s="8"/>
      <c r="I5" s="8"/>
      <c r="M5" s="5"/>
    </row>
    <row r="7" spans="1:13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3" ht="15" x14ac:dyDescent="0.25">
      <c r="A8" s="11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0"/>
    </row>
    <row r="9" spans="1:13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3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0"/>
    </row>
    <row r="11" spans="1:13" ht="15" x14ac:dyDescent="0.3">
      <c r="A11" s="13"/>
      <c r="B11" s="13"/>
      <c r="C11" s="13"/>
      <c r="D11" s="13"/>
      <c r="E11" s="14"/>
      <c r="F11" s="13"/>
      <c r="G11" s="13"/>
      <c r="H11" s="13"/>
      <c r="I11" s="14"/>
      <c r="J11" s="13"/>
      <c r="K11" s="15"/>
    </row>
    <row r="12" spans="1:13" ht="15" x14ac:dyDescent="0.3">
      <c r="A12" s="13"/>
      <c r="B12" s="16" t="s">
        <v>1</v>
      </c>
      <c r="C12" s="16"/>
      <c r="D12" s="16"/>
      <c r="E12" s="14"/>
      <c r="F12" s="13"/>
      <c r="G12" s="16" t="s">
        <v>2</v>
      </c>
      <c r="I12" s="14"/>
      <c r="J12" s="13"/>
      <c r="K12" s="15"/>
    </row>
    <row r="13" spans="1:13" ht="15" x14ac:dyDescent="0.3">
      <c r="A13" s="13"/>
      <c r="B13" s="13"/>
      <c r="C13" s="13"/>
      <c r="D13" s="13"/>
      <c r="E13" s="14"/>
      <c r="F13" s="13"/>
      <c r="G13" s="13"/>
      <c r="H13" s="13"/>
      <c r="I13" s="14"/>
      <c r="J13" s="13"/>
      <c r="K13" s="15"/>
    </row>
    <row r="14" spans="1:13" ht="15" x14ac:dyDescent="0.3">
      <c r="A14" s="13"/>
      <c r="B14" s="17" t="s">
        <v>3</v>
      </c>
      <c r="C14" s="17"/>
      <c r="D14" s="18"/>
      <c r="E14" s="19"/>
      <c r="F14" s="13"/>
      <c r="G14" s="16" t="s">
        <v>4</v>
      </c>
      <c r="H14" s="13"/>
      <c r="I14" s="14"/>
      <c r="J14" s="13"/>
      <c r="K14" s="15"/>
    </row>
    <row r="15" spans="1:13" ht="15" x14ac:dyDescent="0.3">
      <c r="A15" s="13"/>
      <c r="B15" s="17"/>
      <c r="C15" s="17"/>
      <c r="D15" s="18"/>
      <c r="E15" s="19"/>
      <c r="F15" s="13"/>
      <c r="G15" s="16"/>
      <c r="H15" s="13"/>
      <c r="I15" s="14"/>
      <c r="J15" s="13"/>
      <c r="K15" s="15"/>
    </row>
    <row r="16" spans="1:13" ht="15" x14ac:dyDescent="0.3">
      <c r="A16" s="13"/>
      <c r="B16" s="16" t="s">
        <v>5</v>
      </c>
      <c r="C16" s="17"/>
      <c r="D16" s="18"/>
      <c r="E16" s="20">
        <f>E17+E18+E19</f>
        <v>4733317.28</v>
      </c>
      <c r="F16" s="13"/>
      <c r="G16" s="16" t="s">
        <v>6</v>
      </c>
      <c r="H16" s="16"/>
      <c r="I16" s="21">
        <f>I17+I18+I19+I20+I21</f>
        <v>8735751.879999999</v>
      </c>
      <c r="J16" s="13"/>
      <c r="K16" s="15"/>
    </row>
    <row r="17" spans="1:11" ht="15" x14ac:dyDescent="0.3">
      <c r="A17" s="13"/>
      <c r="B17" s="13"/>
      <c r="C17" s="13" t="s">
        <v>7</v>
      </c>
      <c r="D17" s="22"/>
      <c r="E17" s="23">
        <v>0</v>
      </c>
      <c r="F17" s="13"/>
      <c r="G17" s="13"/>
      <c r="H17" s="13" t="s">
        <v>8</v>
      </c>
      <c r="I17" s="23">
        <v>0</v>
      </c>
      <c r="J17" s="23"/>
      <c r="K17" s="15"/>
    </row>
    <row r="18" spans="1:11" ht="15" x14ac:dyDescent="0.3">
      <c r="A18" s="13"/>
      <c r="B18" s="13"/>
      <c r="C18" s="13" t="s">
        <v>9</v>
      </c>
      <c r="D18" s="22"/>
      <c r="E18" s="23">
        <v>155415.53</v>
      </c>
      <c r="F18" s="13"/>
      <c r="G18" s="13"/>
      <c r="H18" s="13" t="s">
        <v>10</v>
      </c>
      <c r="I18" s="23">
        <v>1157763.72</v>
      </c>
      <c r="J18" s="23"/>
      <c r="K18" s="15"/>
    </row>
    <row r="19" spans="1:11" ht="15" x14ac:dyDescent="0.3">
      <c r="A19" s="13"/>
      <c r="B19" s="13"/>
      <c r="C19" s="13" t="s">
        <v>11</v>
      </c>
      <c r="D19" s="22"/>
      <c r="E19" s="23">
        <v>4577901.75</v>
      </c>
      <c r="F19" s="13"/>
      <c r="G19" s="13"/>
      <c r="H19" s="13" t="s">
        <v>12</v>
      </c>
      <c r="I19" s="23">
        <v>6260712</v>
      </c>
      <c r="J19" s="23"/>
      <c r="K19" s="15"/>
    </row>
    <row r="20" spans="1:11" ht="15" x14ac:dyDescent="0.3">
      <c r="A20" s="13"/>
      <c r="B20" s="13"/>
      <c r="C20" s="13"/>
      <c r="D20" s="22"/>
      <c r="E20" s="24"/>
      <c r="F20" s="13"/>
      <c r="G20" s="13"/>
      <c r="H20" s="13" t="s">
        <v>13</v>
      </c>
      <c r="I20" s="23">
        <v>1317276.1599999999</v>
      </c>
      <c r="J20" s="23"/>
      <c r="K20" s="15"/>
    </row>
    <row r="21" spans="1:11" ht="15" x14ac:dyDescent="0.3">
      <c r="A21" s="13"/>
      <c r="B21" s="13"/>
      <c r="C21" s="13"/>
      <c r="D21" s="22"/>
      <c r="E21" s="23"/>
      <c r="F21" s="13"/>
      <c r="G21" s="13"/>
      <c r="H21" s="22"/>
      <c r="I21" s="23"/>
      <c r="J21" s="23"/>
      <c r="K21" s="15"/>
    </row>
    <row r="22" spans="1:11" ht="15" x14ac:dyDescent="0.3">
      <c r="A22" s="13"/>
      <c r="B22" s="16" t="s">
        <v>14</v>
      </c>
      <c r="C22" s="16"/>
      <c r="D22" s="22"/>
      <c r="E22" s="24">
        <f>E23+E24+E25</f>
        <v>15285310</v>
      </c>
      <c r="F22" s="13"/>
      <c r="G22" s="16" t="s">
        <v>15</v>
      </c>
      <c r="H22" s="16"/>
      <c r="I22" s="24">
        <f>+I23</f>
        <v>3350000</v>
      </c>
      <c r="J22" s="23"/>
      <c r="K22" s="15"/>
    </row>
    <row r="23" spans="1:11" ht="15" x14ac:dyDescent="0.3">
      <c r="A23" s="13"/>
      <c r="B23" s="13"/>
      <c r="C23" s="13" t="s">
        <v>16</v>
      </c>
      <c r="D23" s="22"/>
      <c r="E23" s="23">
        <v>15040994.59</v>
      </c>
      <c r="F23" s="13"/>
      <c r="H23" t="s">
        <v>17</v>
      </c>
      <c r="I23" s="23">
        <v>3350000</v>
      </c>
      <c r="J23" s="13"/>
      <c r="K23" s="15"/>
    </row>
    <row r="24" spans="1:11" ht="15" x14ac:dyDescent="0.3">
      <c r="A24" s="13"/>
      <c r="B24" s="13"/>
      <c r="C24" s="13" t="s">
        <v>18</v>
      </c>
      <c r="D24" s="22"/>
      <c r="E24" s="23">
        <v>244315.41</v>
      </c>
      <c r="F24" s="13"/>
      <c r="G24" s="13"/>
      <c r="H24" s="13"/>
      <c r="I24" s="14"/>
      <c r="J24" s="13"/>
      <c r="K24" s="15"/>
    </row>
    <row r="25" spans="1:11" ht="15" x14ac:dyDescent="0.3">
      <c r="A25" s="13"/>
      <c r="B25" s="13"/>
      <c r="C25" s="22"/>
      <c r="D25" s="22"/>
      <c r="E25" s="23"/>
      <c r="F25" s="13"/>
      <c r="G25" s="13"/>
      <c r="H25" s="13"/>
      <c r="I25" s="14"/>
      <c r="J25" s="13"/>
      <c r="K25" s="15"/>
    </row>
    <row r="26" spans="1:11" ht="15" x14ac:dyDescent="0.3">
      <c r="A26" s="13"/>
      <c r="B26" s="13"/>
      <c r="C26" s="13"/>
      <c r="D26" s="22"/>
      <c r="E26" s="24"/>
      <c r="F26" s="13"/>
      <c r="G26" s="13"/>
      <c r="H26" s="13"/>
      <c r="I26" s="14"/>
      <c r="J26" s="13"/>
      <c r="K26" s="15"/>
    </row>
    <row r="27" spans="1:11" ht="15" x14ac:dyDescent="0.3">
      <c r="A27" s="13"/>
      <c r="B27" s="16" t="s">
        <v>19</v>
      </c>
      <c r="C27" s="16"/>
      <c r="D27" s="22"/>
      <c r="E27" s="24">
        <f>E28+E29</f>
        <v>10000</v>
      </c>
      <c r="F27" s="13"/>
      <c r="G27" s="16" t="s">
        <v>20</v>
      </c>
      <c r="I27" s="25">
        <f>I16+I22</f>
        <v>12085751.879999999</v>
      </c>
      <c r="J27" s="13"/>
      <c r="K27" s="15"/>
    </row>
    <row r="28" spans="1:11" ht="15" x14ac:dyDescent="0.3">
      <c r="A28" s="13"/>
      <c r="B28" s="13"/>
      <c r="C28" s="13" t="s">
        <v>21</v>
      </c>
      <c r="D28" s="22"/>
      <c r="E28" s="23">
        <v>10000</v>
      </c>
      <c r="F28" s="13"/>
      <c r="G28" s="13"/>
      <c r="H28" s="16"/>
      <c r="I28" s="26"/>
      <c r="J28" s="13"/>
      <c r="K28" s="15"/>
    </row>
    <row r="29" spans="1:11" ht="15" x14ac:dyDescent="0.3">
      <c r="A29" s="13"/>
      <c r="B29" s="13"/>
      <c r="C29" s="13" t="s">
        <v>22</v>
      </c>
      <c r="D29" s="22"/>
      <c r="E29" s="23">
        <v>0</v>
      </c>
      <c r="F29" s="13"/>
      <c r="G29" s="13"/>
      <c r="H29" s="13"/>
      <c r="I29" s="14"/>
      <c r="J29" s="13"/>
      <c r="K29" s="15"/>
    </row>
    <row r="30" spans="1:11" ht="15" x14ac:dyDescent="0.3">
      <c r="A30" s="13"/>
      <c r="B30" s="13"/>
      <c r="C30" s="13"/>
      <c r="D30" s="22"/>
      <c r="E30" s="24"/>
      <c r="F30" s="13"/>
      <c r="G30" s="13"/>
      <c r="H30" s="13"/>
      <c r="I30" s="14"/>
      <c r="J30" s="13"/>
      <c r="K30" s="15"/>
    </row>
    <row r="31" spans="1:11" ht="15" x14ac:dyDescent="0.3">
      <c r="A31" s="13"/>
      <c r="B31" s="13"/>
      <c r="C31" s="13"/>
      <c r="D31" s="22"/>
      <c r="E31" s="23"/>
      <c r="F31" s="13"/>
      <c r="G31" s="13"/>
      <c r="H31" s="13"/>
      <c r="I31" s="14"/>
      <c r="J31" s="13"/>
      <c r="K31" s="15"/>
    </row>
    <row r="32" spans="1:11" ht="15" x14ac:dyDescent="0.3">
      <c r="A32" s="13"/>
      <c r="B32" s="16" t="s">
        <v>23</v>
      </c>
      <c r="C32" s="16"/>
      <c r="D32" s="22"/>
      <c r="E32" s="24">
        <v>41</v>
      </c>
      <c r="F32" s="13"/>
      <c r="G32" s="13"/>
      <c r="H32" s="13"/>
      <c r="I32" s="14"/>
      <c r="J32" s="13"/>
      <c r="K32" s="15"/>
    </row>
    <row r="33" spans="1:14" ht="15" x14ac:dyDescent="0.3">
      <c r="A33" s="13"/>
      <c r="B33" s="13"/>
      <c r="C33" s="13"/>
      <c r="D33" s="13"/>
      <c r="E33" s="14"/>
      <c r="F33" s="13"/>
      <c r="J33" s="13"/>
      <c r="K33" s="15"/>
    </row>
    <row r="34" spans="1:14" ht="15" x14ac:dyDescent="0.3">
      <c r="A34" s="13"/>
      <c r="B34" s="16" t="s">
        <v>24</v>
      </c>
      <c r="C34" s="13"/>
      <c r="D34" s="13"/>
      <c r="E34" s="25">
        <f>E16+E22+E27+E32</f>
        <v>20028668.280000001</v>
      </c>
      <c r="F34" s="13"/>
      <c r="H34" s="16" t="s">
        <v>25</v>
      </c>
      <c r="I34" s="27">
        <f>I27</f>
        <v>12085751.879999999</v>
      </c>
      <c r="J34" s="13"/>
      <c r="K34" s="15"/>
    </row>
    <row r="35" spans="1:14" ht="15" x14ac:dyDescent="0.3">
      <c r="A35" s="13"/>
      <c r="B35" s="16"/>
      <c r="C35" s="13"/>
      <c r="D35" s="13"/>
      <c r="E35" s="26"/>
      <c r="F35" s="13"/>
      <c r="H35" s="16"/>
      <c r="J35" s="13"/>
      <c r="K35" s="15"/>
    </row>
    <row r="36" spans="1:14" ht="15" x14ac:dyDescent="0.3">
      <c r="A36" s="13"/>
      <c r="B36" s="13"/>
      <c r="C36" s="13"/>
      <c r="D36" s="13"/>
      <c r="E36" s="14"/>
      <c r="F36" s="13"/>
      <c r="J36" s="13"/>
      <c r="K36" s="15"/>
    </row>
    <row r="37" spans="1:14" x14ac:dyDescent="0.2">
      <c r="A37" s="13"/>
      <c r="B37" s="17" t="s">
        <v>26</v>
      </c>
      <c r="C37" s="13"/>
      <c r="D37" s="13"/>
      <c r="E37" s="14"/>
      <c r="F37" s="13"/>
      <c r="G37" s="16" t="s">
        <v>27</v>
      </c>
      <c r="H37" s="13"/>
      <c r="I37" s="26"/>
      <c r="J37" s="13"/>
      <c r="K37" s="28"/>
      <c r="L37" s="29"/>
      <c r="M37" s="30"/>
    </row>
    <row r="38" spans="1:14" x14ac:dyDescent="0.2">
      <c r="A38" s="13"/>
      <c r="B38" s="17"/>
      <c r="C38" s="13"/>
      <c r="D38" s="13"/>
      <c r="E38" s="14"/>
      <c r="F38" s="13"/>
      <c r="G38" s="16"/>
      <c r="H38" s="13"/>
      <c r="I38" s="26"/>
      <c r="J38" s="13"/>
      <c r="K38" s="28"/>
      <c r="L38" s="29"/>
      <c r="M38" s="30"/>
    </row>
    <row r="39" spans="1:14" x14ac:dyDescent="0.2">
      <c r="A39" s="13"/>
      <c r="B39" s="17" t="s">
        <v>28</v>
      </c>
      <c r="C39" s="13"/>
      <c r="D39" s="13"/>
      <c r="E39" s="21">
        <f>E40+E41+E42+E43+E44</f>
        <v>0</v>
      </c>
      <c r="F39" s="13"/>
      <c r="G39" s="16" t="s">
        <v>29</v>
      </c>
      <c r="I39" s="21">
        <f>I40+I41+I42</f>
        <v>318080357.52999997</v>
      </c>
      <c r="J39" s="13"/>
      <c r="K39" s="28"/>
      <c r="M39" s="31"/>
      <c r="N39" s="32"/>
    </row>
    <row r="40" spans="1:14" x14ac:dyDescent="0.2">
      <c r="A40" s="13"/>
      <c r="B40" s="13"/>
      <c r="C40" s="33" t="s">
        <v>30</v>
      </c>
      <c r="D40" s="13"/>
      <c r="E40" s="14">
        <v>0</v>
      </c>
      <c r="F40" s="13"/>
      <c r="G40" s="13"/>
      <c r="H40" s="13" t="s">
        <v>31</v>
      </c>
      <c r="I40" s="14">
        <v>299538881.13</v>
      </c>
      <c r="J40" s="13"/>
      <c r="K40" s="29"/>
      <c r="L40" s="29"/>
      <c r="M40" s="32"/>
      <c r="N40" s="32"/>
    </row>
    <row r="41" spans="1:14" x14ac:dyDescent="0.2">
      <c r="A41" s="13"/>
      <c r="B41" s="13"/>
      <c r="C41" s="33" t="s">
        <v>32</v>
      </c>
      <c r="D41" s="13"/>
      <c r="E41" s="14">
        <v>0</v>
      </c>
      <c r="F41" s="13"/>
      <c r="G41" s="13"/>
      <c r="H41" s="13" t="s">
        <v>33</v>
      </c>
      <c r="I41" s="14">
        <v>15279867.08</v>
      </c>
      <c r="J41" s="13"/>
      <c r="K41" s="29"/>
      <c r="L41" s="29"/>
      <c r="M41" s="32"/>
      <c r="N41" s="32"/>
    </row>
    <row r="42" spans="1:14" x14ac:dyDescent="0.2">
      <c r="A42" s="13"/>
      <c r="B42" s="13"/>
      <c r="C42" s="33" t="s">
        <v>34</v>
      </c>
      <c r="D42" s="13"/>
      <c r="E42" s="19">
        <v>0</v>
      </c>
      <c r="F42" s="13"/>
      <c r="G42" s="13"/>
      <c r="H42" s="13" t="s">
        <v>35</v>
      </c>
      <c r="I42" s="14">
        <v>3261609.32</v>
      </c>
      <c r="J42" s="13"/>
      <c r="K42" s="29"/>
      <c r="L42" s="29"/>
      <c r="M42" s="32"/>
      <c r="N42" s="32"/>
    </row>
    <row r="43" spans="1:14" x14ac:dyDescent="0.2">
      <c r="A43" s="13"/>
      <c r="B43" s="13"/>
      <c r="C43" s="33" t="s">
        <v>36</v>
      </c>
      <c r="D43" s="13"/>
      <c r="E43" s="14">
        <v>0</v>
      </c>
      <c r="F43" s="13"/>
      <c r="G43" s="13"/>
      <c r="I43" s="34"/>
      <c r="J43" s="13"/>
      <c r="K43" s="29"/>
      <c r="M43" s="34"/>
      <c r="N43" s="32"/>
    </row>
    <row r="44" spans="1:14" x14ac:dyDescent="0.2">
      <c r="A44" s="13"/>
      <c r="B44" s="13"/>
      <c r="C44" s="35"/>
      <c r="D44" s="22"/>
      <c r="E44" s="19"/>
      <c r="F44" s="13"/>
      <c r="G44" s="13"/>
      <c r="H44" s="13"/>
      <c r="I44" s="14"/>
      <c r="J44" s="13"/>
      <c r="K44" s="29"/>
      <c r="L44" s="29"/>
      <c r="M44" s="32"/>
      <c r="N44" s="32"/>
    </row>
    <row r="45" spans="1:14" x14ac:dyDescent="0.2">
      <c r="A45" s="13"/>
      <c r="B45" s="13"/>
      <c r="C45" s="33"/>
      <c r="D45" s="13"/>
      <c r="E45" s="14"/>
      <c r="F45" s="13"/>
      <c r="G45" s="16" t="s">
        <v>37</v>
      </c>
      <c r="I45" s="36">
        <f>I46+I47+I48+I49</f>
        <v>-16628515.149999995</v>
      </c>
      <c r="J45" s="13"/>
      <c r="K45" s="28"/>
      <c r="M45" s="37"/>
      <c r="N45" s="32"/>
    </row>
    <row r="46" spans="1:14" x14ac:dyDescent="0.2">
      <c r="A46" s="13"/>
      <c r="B46" s="13"/>
      <c r="C46" s="17"/>
      <c r="D46" s="13"/>
      <c r="E46" s="21"/>
      <c r="F46" s="13"/>
      <c r="G46" s="13"/>
      <c r="H46" s="13" t="s">
        <v>38</v>
      </c>
      <c r="I46" s="38">
        <v>-11706497.68</v>
      </c>
      <c r="J46" s="13"/>
      <c r="K46" s="29"/>
      <c r="L46" s="29"/>
      <c r="M46" s="39"/>
      <c r="N46" s="32"/>
    </row>
    <row r="47" spans="1:14" x14ac:dyDescent="0.2">
      <c r="A47" s="13"/>
      <c r="B47" s="16" t="s">
        <v>39</v>
      </c>
      <c r="C47" s="17"/>
      <c r="D47" s="13"/>
      <c r="E47" s="21">
        <f>E48+E49+E50+E51</f>
        <v>43691085.530000001</v>
      </c>
      <c r="F47" s="13"/>
      <c r="G47" s="13"/>
      <c r="H47" s="13" t="s">
        <v>40</v>
      </c>
      <c r="I47" s="40">
        <v>-23253150.809999999</v>
      </c>
      <c r="J47" s="13"/>
      <c r="K47" s="29"/>
      <c r="L47" s="29"/>
      <c r="M47" s="39"/>
      <c r="N47" s="32"/>
    </row>
    <row r="48" spans="1:14" x14ac:dyDescent="0.2">
      <c r="A48" s="13"/>
      <c r="B48" s="13"/>
      <c r="C48" s="33" t="s">
        <v>41</v>
      </c>
      <c r="D48" s="13"/>
      <c r="E48" s="14">
        <f>1992304.29-1117712.89</f>
        <v>874591.40000000014</v>
      </c>
      <c r="F48" s="13"/>
      <c r="G48" s="13"/>
      <c r="H48" s="13" t="s">
        <v>42</v>
      </c>
      <c r="I48" s="40">
        <v>740.46</v>
      </c>
      <c r="J48" s="13"/>
      <c r="K48" s="29"/>
      <c r="L48" s="29"/>
      <c r="M48" s="39"/>
      <c r="N48" s="32"/>
    </row>
    <row r="49" spans="1:14" x14ac:dyDescent="0.2">
      <c r="A49" s="13"/>
      <c r="B49" s="13"/>
      <c r="C49" s="13" t="s">
        <v>43</v>
      </c>
      <c r="D49" s="14"/>
      <c r="E49" s="41">
        <f>24268107.76-6625410.09</f>
        <v>17642697.670000002</v>
      </c>
      <c r="F49" s="13"/>
      <c r="H49" s="13" t="s">
        <v>44</v>
      </c>
      <c r="I49" s="14">
        <v>18330392.879999999</v>
      </c>
      <c r="J49" s="13"/>
      <c r="N49" s="32"/>
    </row>
    <row r="50" spans="1:14" x14ac:dyDescent="0.2">
      <c r="A50" s="13"/>
      <c r="B50" s="13"/>
      <c r="C50" s="13" t="s">
        <v>45</v>
      </c>
      <c r="D50" s="14"/>
      <c r="E50" s="23">
        <f>8609385.8-2996603.5</f>
        <v>5612782.3000000007</v>
      </c>
      <c r="F50" s="13"/>
      <c r="G50" s="16"/>
      <c r="I50" s="21"/>
      <c r="J50" s="13"/>
      <c r="K50" s="28"/>
      <c r="M50" s="31"/>
      <c r="N50" s="32"/>
    </row>
    <row r="51" spans="1:14" x14ac:dyDescent="0.2">
      <c r="A51" s="13"/>
      <c r="B51" s="13"/>
      <c r="C51" s="13" t="s">
        <v>46</v>
      </c>
      <c r="D51" s="14"/>
      <c r="E51" s="41">
        <v>19561014.16</v>
      </c>
      <c r="F51" s="13"/>
      <c r="G51" s="13"/>
      <c r="H51" s="13"/>
      <c r="I51" s="14"/>
      <c r="J51" s="13"/>
      <c r="K51" s="29"/>
      <c r="L51" s="29"/>
      <c r="M51" s="32"/>
      <c r="N51" s="32"/>
    </row>
    <row r="52" spans="1:14" ht="15" x14ac:dyDescent="0.3">
      <c r="A52" s="13"/>
      <c r="B52" s="13"/>
      <c r="C52" s="13"/>
      <c r="D52" s="14"/>
      <c r="E52" s="42"/>
      <c r="F52" s="13"/>
      <c r="G52" s="13"/>
      <c r="H52" s="13"/>
      <c r="I52" s="14"/>
      <c r="J52" s="13"/>
      <c r="K52" s="15"/>
      <c r="L52" s="15"/>
      <c r="M52" s="15"/>
    </row>
    <row r="53" spans="1:14" ht="15" x14ac:dyDescent="0.3">
      <c r="A53" s="13"/>
      <c r="B53" s="16" t="s">
        <v>47</v>
      </c>
      <c r="C53" s="16"/>
      <c r="D53" s="13"/>
      <c r="E53" s="42">
        <f>E54</f>
        <v>12510.94</v>
      </c>
      <c r="F53" s="13"/>
      <c r="G53" s="13"/>
      <c r="H53" s="13"/>
      <c r="I53" s="14"/>
      <c r="J53" s="13"/>
      <c r="K53" s="15"/>
      <c r="M53" s="15"/>
    </row>
    <row r="54" spans="1:14" ht="15" x14ac:dyDescent="0.3">
      <c r="A54" s="13"/>
      <c r="B54" s="13"/>
      <c r="C54" s="13" t="s">
        <v>48</v>
      </c>
      <c r="D54" s="14"/>
      <c r="E54" s="23">
        <f>16018.78-3507.84</f>
        <v>12510.94</v>
      </c>
      <c r="F54" s="13"/>
      <c r="G54" s="13"/>
      <c r="H54" s="16"/>
      <c r="I54" s="14"/>
      <c r="J54" s="13"/>
      <c r="K54" s="15"/>
      <c r="M54" s="15"/>
    </row>
    <row r="55" spans="1:14" ht="15" x14ac:dyDescent="0.3">
      <c r="A55" s="13"/>
      <c r="B55" s="13"/>
      <c r="C55" s="13"/>
      <c r="D55" s="14"/>
      <c r="E55" s="41"/>
      <c r="F55" s="13"/>
      <c r="G55" s="13"/>
      <c r="H55" s="17"/>
      <c r="I55" s="43"/>
      <c r="J55" s="13"/>
      <c r="K55" s="15"/>
    </row>
    <row r="56" spans="1:14" ht="15" x14ac:dyDescent="0.3">
      <c r="A56" s="13"/>
      <c r="B56" s="13"/>
      <c r="C56" s="13"/>
      <c r="D56" s="14"/>
      <c r="E56" s="42"/>
      <c r="F56" s="13"/>
      <c r="G56" s="13"/>
      <c r="H56" s="13"/>
      <c r="I56" s="23"/>
      <c r="J56" s="13"/>
      <c r="K56" s="15"/>
    </row>
    <row r="57" spans="1:14" ht="15" x14ac:dyDescent="0.3">
      <c r="A57" s="13"/>
      <c r="B57" s="16" t="s">
        <v>49</v>
      </c>
      <c r="C57" s="13"/>
      <c r="D57" s="14"/>
      <c r="E57" s="42">
        <f>E58</f>
        <v>53707</v>
      </c>
      <c r="F57" s="13"/>
      <c r="G57" s="13"/>
      <c r="H57" s="13"/>
      <c r="I57" s="24"/>
      <c r="J57" s="13"/>
      <c r="K57" s="15"/>
    </row>
    <row r="58" spans="1:14" ht="15" x14ac:dyDescent="0.3">
      <c r="A58" s="13"/>
      <c r="B58" s="13"/>
      <c r="C58" s="13" t="s">
        <v>50</v>
      </c>
      <c r="D58" s="14"/>
      <c r="E58" s="41">
        <v>53707</v>
      </c>
      <c r="F58" s="13"/>
      <c r="G58" s="13"/>
      <c r="H58" s="13"/>
      <c r="I58" s="23"/>
      <c r="J58" s="13"/>
      <c r="K58" s="15"/>
    </row>
    <row r="59" spans="1:14" ht="15" x14ac:dyDescent="0.3">
      <c r="A59" s="13"/>
      <c r="B59" s="13"/>
      <c r="C59" s="13"/>
      <c r="D59" s="14"/>
      <c r="E59" s="41"/>
      <c r="F59" s="13"/>
      <c r="G59" s="13"/>
      <c r="H59" s="13"/>
      <c r="I59" s="23"/>
      <c r="J59" s="44"/>
      <c r="K59" s="45"/>
      <c r="L59" s="44"/>
      <c r="M59" s="44"/>
    </row>
    <row r="60" spans="1:14" ht="15" x14ac:dyDescent="0.3">
      <c r="A60" s="13"/>
      <c r="B60" s="13"/>
      <c r="C60" s="33"/>
      <c r="D60" s="43"/>
      <c r="E60" s="41"/>
      <c r="F60" s="33"/>
      <c r="G60" s="33"/>
      <c r="H60" s="13"/>
      <c r="I60" s="41"/>
      <c r="J60" s="46"/>
      <c r="K60" s="47"/>
      <c r="L60" s="44"/>
      <c r="M60" s="44"/>
    </row>
    <row r="61" spans="1:14" ht="15" x14ac:dyDescent="0.3">
      <c r="A61" s="13"/>
      <c r="B61" s="48" t="s">
        <v>51</v>
      </c>
      <c r="C61" s="48"/>
      <c r="D61" s="22"/>
      <c r="E61" s="20">
        <f>+307467662.43-57716039.92</f>
        <v>249751622.50999999</v>
      </c>
      <c r="F61" s="13"/>
      <c r="G61" s="13"/>
      <c r="H61" s="13"/>
      <c r="I61" s="41"/>
      <c r="J61" s="49"/>
      <c r="K61" s="50"/>
      <c r="L61" s="49"/>
      <c r="M61" s="44"/>
    </row>
    <row r="62" spans="1:14" ht="15" x14ac:dyDescent="0.3">
      <c r="A62" s="13"/>
      <c r="B62" s="13"/>
      <c r="C62" s="13"/>
      <c r="D62" s="14"/>
      <c r="E62" s="41"/>
      <c r="F62" s="13"/>
      <c r="G62" s="13"/>
      <c r="H62" s="13"/>
      <c r="I62" s="41"/>
      <c r="J62" s="49"/>
      <c r="K62" s="50"/>
      <c r="L62" s="49"/>
      <c r="M62" s="44"/>
    </row>
    <row r="63" spans="1:14" ht="15.75" x14ac:dyDescent="0.25">
      <c r="A63" s="13"/>
      <c r="B63" s="13"/>
      <c r="C63" s="13"/>
      <c r="D63" s="14"/>
      <c r="E63" s="40"/>
      <c r="F63" s="13"/>
      <c r="G63" s="13"/>
      <c r="H63" s="13"/>
      <c r="I63" s="13"/>
      <c r="J63" s="49"/>
      <c r="K63" s="51"/>
      <c r="L63" s="49"/>
      <c r="M63" s="44"/>
    </row>
    <row r="64" spans="1:14" ht="15" x14ac:dyDescent="0.3">
      <c r="A64" s="13"/>
      <c r="B64" s="13"/>
      <c r="C64" s="16" t="s">
        <v>52</v>
      </c>
      <c r="D64" s="26"/>
      <c r="E64" s="25">
        <f>E39+E47+E53+E56+E57+E61</f>
        <v>293508925.98000002</v>
      </c>
      <c r="F64" s="13"/>
      <c r="G64" s="13"/>
      <c r="H64" s="16" t="s">
        <v>53</v>
      </c>
      <c r="I64" s="25">
        <f>I39+I45+I50</f>
        <v>301451842.38</v>
      </c>
      <c r="J64" s="49"/>
      <c r="K64" s="50"/>
      <c r="L64" s="49"/>
      <c r="M64" s="44"/>
    </row>
    <row r="65" spans="1:13" ht="15" x14ac:dyDescent="0.3">
      <c r="A65" s="13"/>
      <c r="B65" s="13"/>
      <c r="C65" s="16"/>
      <c r="D65" s="26"/>
      <c r="E65" s="26"/>
      <c r="F65" s="13"/>
      <c r="G65" s="13"/>
      <c r="H65" s="16"/>
      <c r="I65" s="26"/>
      <c r="J65" s="49"/>
      <c r="K65" s="50"/>
      <c r="L65" s="49"/>
      <c r="M65" s="44"/>
    </row>
    <row r="66" spans="1:13" ht="15.75" thickBot="1" x14ac:dyDescent="0.35">
      <c r="A66" s="13"/>
      <c r="B66" s="13"/>
      <c r="C66" s="13"/>
      <c r="D66" s="13"/>
      <c r="E66" s="14"/>
      <c r="F66" s="13"/>
      <c r="G66" s="13"/>
      <c r="H66" s="13"/>
      <c r="I66" s="43"/>
      <c r="J66" s="49"/>
      <c r="K66" s="50"/>
      <c r="L66" s="49"/>
      <c r="M66" s="44"/>
    </row>
    <row r="67" spans="1:13" ht="15.75" thickBot="1" x14ac:dyDescent="0.35">
      <c r="A67" s="13"/>
      <c r="B67" s="13"/>
      <c r="C67" s="16" t="s">
        <v>54</v>
      </c>
      <c r="D67" s="16"/>
      <c r="E67" s="52">
        <f>E34+E64</f>
        <v>313537594.25999999</v>
      </c>
      <c r="F67" s="13"/>
      <c r="G67" s="13"/>
      <c r="H67" s="16" t="s">
        <v>55</v>
      </c>
      <c r="I67" s="52">
        <f>I34+I64</f>
        <v>313537594.25999999</v>
      </c>
      <c r="J67" s="49"/>
      <c r="K67" s="53">
        <f>I67-E67</f>
        <v>0</v>
      </c>
      <c r="L67" s="49"/>
      <c r="M67" s="44"/>
    </row>
    <row r="68" spans="1:13" ht="15" x14ac:dyDescent="0.3">
      <c r="A68" s="13"/>
      <c r="B68" s="13"/>
      <c r="C68" s="16"/>
      <c r="D68" s="16"/>
      <c r="E68" s="26"/>
      <c r="F68" s="13"/>
      <c r="G68" s="13"/>
      <c r="H68" s="16"/>
      <c r="I68" s="21"/>
      <c r="J68" s="49"/>
      <c r="K68" s="50"/>
      <c r="L68" s="49"/>
      <c r="M68" s="44"/>
    </row>
    <row r="69" spans="1:13" ht="15" x14ac:dyDescent="0.3">
      <c r="A69" s="13"/>
      <c r="B69" s="13"/>
      <c r="C69" s="16"/>
      <c r="D69" s="16"/>
      <c r="E69" s="26"/>
      <c r="F69" s="13"/>
      <c r="G69" s="13"/>
      <c r="H69" s="16"/>
      <c r="I69" s="21"/>
      <c r="J69" s="49"/>
      <c r="K69" s="50"/>
      <c r="L69" s="49"/>
      <c r="M69" s="44"/>
    </row>
    <row r="70" spans="1:13" ht="15" x14ac:dyDescent="0.3">
      <c r="A70" s="13"/>
      <c r="B70" s="13"/>
      <c r="C70" s="33"/>
      <c r="D70" s="46"/>
      <c r="E70" s="54" t="e">
        <f>SUM("$#REF!$#REF!:$#REF!$#REF!")</f>
        <v>#VALUE!</v>
      </c>
      <c r="F70" s="55"/>
      <c r="G70" s="55"/>
      <c r="H70" s="56"/>
      <c r="I70" s="57"/>
      <c r="J70" s="58"/>
      <c r="K70" s="47"/>
      <c r="L70" s="44"/>
      <c r="M70" s="59"/>
    </row>
    <row r="71" spans="1:13" ht="15" x14ac:dyDescent="0.3">
      <c r="A71" s="13"/>
      <c r="B71" s="13"/>
      <c r="C71" s="33"/>
      <c r="D71" s="33"/>
      <c r="E71" s="43"/>
      <c r="F71" s="60"/>
      <c r="G71" s="60"/>
      <c r="H71" s="12"/>
      <c r="I71" s="43"/>
      <c r="J71" s="58"/>
      <c r="K71" s="47"/>
      <c r="L71" s="44"/>
      <c r="M71" s="59"/>
    </row>
    <row r="72" spans="1:13" ht="15" x14ac:dyDescent="0.3">
      <c r="A72" s="13"/>
      <c r="B72" s="13"/>
      <c r="C72" s="33"/>
      <c r="D72" s="33"/>
      <c r="E72" s="43"/>
      <c r="F72" s="60"/>
      <c r="G72" s="60"/>
      <c r="H72" s="12"/>
      <c r="I72" s="43"/>
      <c r="J72" s="58"/>
      <c r="K72" s="47"/>
      <c r="L72" s="44"/>
      <c r="M72" s="59"/>
    </row>
    <row r="73" spans="1:13" ht="15" x14ac:dyDescent="0.3">
      <c r="A73" s="13"/>
      <c r="B73" s="13"/>
      <c r="C73" s="33"/>
      <c r="D73" s="33"/>
      <c r="E73" s="33"/>
      <c r="F73" s="61"/>
      <c r="G73" s="61"/>
      <c r="H73" s="12"/>
      <c r="I73" s="33"/>
      <c r="J73" s="62"/>
      <c r="K73" s="47"/>
      <c r="L73" s="44"/>
      <c r="M73" s="5"/>
    </row>
    <row r="74" spans="1:13" ht="15" x14ac:dyDescent="0.3">
      <c r="A74" s="13"/>
      <c r="B74" s="13"/>
      <c r="C74" s="33"/>
      <c r="D74" s="33"/>
      <c r="E74" s="33"/>
      <c r="F74" s="61"/>
      <c r="G74" s="61"/>
      <c r="H74" s="12"/>
      <c r="I74" s="33"/>
      <c r="J74" s="62"/>
      <c r="K74" s="47"/>
      <c r="L74" s="44"/>
      <c r="M74" s="5"/>
    </row>
    <row r="75" spans="1:13" ht="15" x14ac:dyDescent="0.3">
      <c r="A75" s="13"/>
      <c r="B75" s="13"/>
      <c r="C75" s="33"/>
      <c r="D75" s="33"/>
      <c r="E75" s="33"/>
      <c r="F75" s="61"/>
      <c r="G75" s="61"/>
      <c r="H75" s="12"/>
      <c r="I75" s="33"/>
      <c r="J75" s="62"/>
      <c r="K75" s="47"/>
      <c r="L75" s="44"/>
      <c r="M75" s="5"/>
    </row>
    <row r="76" spans="1:13" ht="15" x14ac:dyDescent="0.3">
      <c r="A76" s="13"/>
      <c r="B76" s="13"/>
      <c r="C76" s="33"/>
      <c r="D76" s="33"/>
      <c r="E76" s="33"/>
      <c r="F76" s="61"/>
      <c r="G76" s="61"/>
      <c r="H76" s="12"/>
      <c r="I76" s="33"/>
      <c r="J76" s="62"/>
      <c r="K76" s="47"/>
      <c r="L76" s="44"/>
      <c r="M76" s="5"/>
    </row>
    <row r="77" spans="1:13" ht="15" x14ac:dyDescent="0.3">
      <c r="A77" s="13"/>
      <c r="B77" s="13"/>
      <c r="C77" s="33"/>
      <c r="D77" s="33"/>
      <c r="E77" s="33"/>
      <c r="F77" s="61"/>
      <c r="G77" s="61"/>
      <c r="H77" s="12"/>
      <c r="I77" s="33"/>
      <c r="J77" s="60"/>
      <c r="K77" s="63"/>
      <c r="M77" s="5"/>
    </row>
    <row r="78" spans="1:13" ht="15" x14ac:dyDescent="0.3">
      <c r="A78" s="13"/>
      <c r="B78" s="13"/>
      <c r="C78" s="33"/>
      <c r="D78" s="33"/>
      <c r="E78" s="33"/>
      <c r="F78" s="61"/>
      <c r="G78" s="61"/>
      <c r="H78" s="12"/>
      <c r="I78" s="33"/>
      <c r="J78" s="60"/>
      <c r="K78" s="63"/>
      <c r="M78" s="5"/>
    </row>
    <row r="79" spans="1:13" ht="15" x14ac:dyDescent="0.3">
      <c r="A79" s="13"/>
      <c r="B79" s="13"/>
      <c r="C79" s="33"/>
      <c r="D79" s="33"/>
      <c r="E79" s="12"/>
      <c r="F79" s="61"/>
      <c r="G79" s="61"/>
      <c r="H79" s="12"/>
      <c r="I79" s="33"/>
      <c r="J79" s="60"/>
      <c r="K79" s="63"/>
      <c r="M79" s="5"/>
    </row>
    <row r="80" spans="1:13" ht="15" x14ac:dyDescent="0.3">
      <c r="A80" s="13"/>
      <c r="B80" s="13"/>
      <c r="C80" s="33"/>
      <c r="D80" s="33"/>
      <c r="E80" s="64"/>
      <c r="F80" s="61"/>
      <c r="G80" s="61"/>
      <c r="H80" s="12"/>
      <c r="I80" s="33"/>
      <c r="J80" s="60"/>
      <c r="K80" s="15"/>
    </row>
    <row r="81" spans="3:11" ht="15" x14ac:dyDescent="0.3">
      <c r="C81" s="65"/>
      <c r="D81" s="65"/>
      <c r="E81" s="65"/>
      <c r="F81" s="66"/>
      <c r="G81" s="66"/>
      <c r="H81" s="67"/>
      <c r="I81" s="15"/>
      <c r="J81" s="67"/>
      <c r="K81" s="15"/>
    </row>
    <row r="82" spans="3:11" ht="15" x14ac:dyDescent="0.3">
      <c r="C82" s="65"/>
      <c r="D82" s="65"/>
      <c r="E82" s="65"/>
      <c r="F82" s="66"/>
      <c r="G82" s="66"/>
      <c r="H82" s="67"/>
      <c r="I82" s="15"/>
      <c r="J82" s="67"/>
      <c r="K82" s="15"/>
    </row>
  </sheetData>
  <sheetProtection selectLockedCells="1" selectUnlockedCells="1"/>
  <mergeCells count="2">
    <mergeCell ref="A7:J7"/>
    <mergeCell ref="A8:J8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BAL. GRAL.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2017-01-10T18:34:27Z</dcterms:created>
  <dcterms:modified xsi:type="dcterms:W3CDTF">2017-01-10T18:34:52Z</dcterms:modified>
</cp:coreProperties>
</file>