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4TO TRIMESTRE\"/>
    </mc:Choice>
  </mc:AlternateContent>
  <bookViews>
    <workbookView xWindow="0" yWindow="0" windowWidth="19200" windowHeight="11370"/>
  </bookViews>
  <sheets>
    <sheet name="BAL. GRAL." sheetId="1" r:id="rId1"/>
  </sheets>
  <externalReferences>
    <externalReference r:id="rId2"/>
  </externalReferences>
  <definedNames>
    <definedName name="_xlnm.Print_Area" localSheetId="0">'BAL. GRAL.'!$B$1:$L$77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O65" i="1"/>
  <c r="P64" i="1"/>
  <c r="O64" i="1"/>
  <c r="O63" i="1"/>
  <c r="P62" i="1"/>
  <c r="O62" i="1"/>
  <c r="P61" i="1"/>
  <c r="O61" i="1"/>
  <c r="P60" i="1"/>
  <c r="O60" i="1"/>
  <c r="P59" i="1"/>
  <c r="O59" i="1"/>
  <c r="P58" i="1"/>
  <c r="O58" i="1"/>
  <c r="L58" i="1"/>
  <c r="J58" i="1"/>
  <c r="P57" i="1"/>
  <c r="O57" i="1"/>
  <c r="P56" i="1"/>
  <c r="O56" i="1"/>
  <c r="P55" i="1"/>
  <c r="O55" i="1"/>
  <c r="P54" i="1"/>
  <c r="O54" i="1"/>
  <c r="P53" i="1"/>
  <c r="O53" i="1"/>
  <c r="P52" i="1"/>
  <c r="O52" i="1"/>
  <c r="O51" i="1"/>
  <c r="L51" i="1"/>
  <c r="J51" i="1"/>
  <c r="P51" i="1" s="1"/>
  <c r="P50" i="1"/>
  <c r="O50" i="1"/>
  <c r="P49" i="1"/>
  <c r="O49" i="1"/>
  <c r="P48" i="1"/>
  <c r="O48" i="1"/>
  <c r="P47" i="1"/>
  <c r="O47" i="1"/>
  <c r="O46" i="1"/>
  <c r="L46" i="1"/>
  <c r="L63" i="1" s="1"/>
  <c r="J46" i="1"/>
  <c r="P46" i="1" s="1"/>
  <c r="P45" i="1"/>
  <c r="O45" i="1"/>
  <c r="P44" i="1"/>
  <c r="O44" i="1"/>
  <c r="P43" i="1"/>
  <c r="O43" i="1"/>
  <c r="P42" i="1"/>
  <c r="O42" i="1"/>
  <c r="P41" i="1"/>
  <c r="O41" i="1"/>
  <c r="J40" i="1"/>
  <c r="F40" i="1"/>
  <c r="D40" i="1"/>
  <c r="O40" i="1" s="1"/>
  <c r="P39" i="1"/>
  <c r="O39" i="1"/>
  <c r="P38" i="1"/>
  <c r="O38" i="1"/>
  <c r="O37" i="1"/>
  <c r="L37" i="1"/>
  <c r="J37" i="1"/>
  <c r="P37" i="1" s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L24" i="1"/>
  <c r="L40" i="1" s="1"/>
  <c r="L66" i="1" s="1"/>
  <c r="J24" i="1"/>
  <c r="P24" i="1" s="1"/>
  <c r="F24" i="1"/>
  <c r="F66" i="1" s="1"/>
  <c r="D24" i="1"/>
  <c r="D66" i="1" s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N66" i="1" l="1"/>
  <c r="P40" i="1"/>
  <c r="O66" i="1"/>
  <c r="M66" i="1"/>
  <c r="O24" i="1"/>
  <c r="J63" i="1"/>
  <c r="P63" i="1" s="1"/>
  <c r="J66" i="1"/>
  <c r="P66" i="1" s="1"/>
</calcChain>
</file>

<file path=xl/sharedStrings.xml><?xml version="1.0" encoding="utf-8"?>
<sst xmlns="http://schemas.openxmlformats.org/spreadsheetml/2006/main" count="64" uniqueCount="60">
  <si>
    <t>E  S  T  A  D  O      D  E     S  I  T  U  A  C  I  Ó  N     F  I  N  A  N  C  I  E  R  A     A  L     3  1     D  E    D  I  C  I  E  M  B  R  E    D  E      2  0  1  5</t>
  </si>
  <si>
    <t>2 0 1 5</t>
  </si>
  <si>
    <t>2 0 1 4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</si>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</sst>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3" fontId="0" fillId="0" borderId="0" xfId="0" applyNumberFormat="1" applyFont="1" applyBorder="1"/>
    <xf numFmtId="4" fontId="11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2466975</xdr:colOff>
      <xdr:row>5</xdr:row>
      <xdr:rowOff>9525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4CFE1696-5AE3-4725-B3D9-C8C181626C2E}"/>
            </a:ext>
          </a:extLst>
        </xdr:cNvPr>
        <xdr:cNvSpPr txBox="1">
          <a:spLocks noChangeArrowheads="1"/>
        </xdr:cNvSpPr>
      </xdr:nvSpPr>
      <xdr:spPr bwMode="auto">
        <a:xfrm>
          <a:off x="4991100" y="66675"/>
          <a:ext cx="6591300" cy="8572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2990850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4D6DFFDA-EFD4-4AD3-B653-5D21EDAC6FCE}"/>
            </a:ext>
          </a:extLst>
        </xdr:cNvPr>
        <xdr:cNvSpPr txBox="1">
          <a:spLocks noChangeArrowheads="1"/>
        </xdr:cNvSpPr>
      </xdr:nvSpPr>
      <xdr:spPr bwMode="auto">
        <a:xfrm>
          <a:off x="838200" y="13249275"/>
          <a:ext cx="323850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1162050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49100A4E-043B-475C-8FF2-06EE0525A42E}"/>
            </a:ext>
          </a:extLst>
        </xdr:cNvPr>
        <xdr:cNvSpPr txBox="1">
          <a:spLocks noChangeArrowheads="1"/>
        </xdr:cNvSpPr>
      </xdr:nvSpPr>
      <xdr:spPr bwMode="auto">
        <a:xfrm>
          <a:off x="12630150" y="13277850"/>
          <a:ext cx="31527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1333500</xdr:colOff>
      <xdr:row>75</xdr:row>
      <xdr:rowOff>85725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51A2CA71-F556-4C05-A420-AB37B356C63C}"/>
            </a:ext>
          </a:extLst>
        </xdr:cNvPr>
        <xdr:cNvSpPr txBox="1">
          <a:spLocks noChangeArrowheads="1"/>
        </xdr:cNvSpPr>
      </xdr:nvSpPr>
      <xdr:spPr bwMode="auto">
        <a:xfrm>
          <a:off x="7143750" y="13258800"/>
          <a:ext cx="33051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67</xdr:row>
      <xdr:rowOff>95250</xdr:rowOff>
    </xdr:from>
    <xdr:to>
      <xdr:col>11</xdr:col>
      <xdr:colOff>742950</xdr:colOff>
      <xdr:row>69</xdr:row>
      <xdr:rowOff>152400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1C39CA21-2039-44FE-9DAE-46093C325BE0}"/>
            </a:ext>
          </a:extLst>
        </xdr:cNvPr>
        <xdr:cNvSpPr txBox="1">
          <a:spLocks noChangeArrowheads="1"/>
        </xdr:cNvSpPr>
      </xdr:nvSpPr>
      <xdr:spPr bwMode="auto">
        <a:xfrm>
          <a:off x="1200150" y="12811125"/>
          <a:ext cx="1416367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38100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5D9ADC3B-49A2-43FB-9C55-C3A24E3E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6200"/>
          <a:ext cx="28098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3181350</xdr:colOff>
      <xdr:row>5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828B7D79-92C4-4A06-B0DE-FD4A723F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34861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DICIEMBRE%202015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 mensual"/>
      <sheetName val="EDO ANAL ACT anual"/>
      <sheetName val="EDO ANAL DEUDA Y PASIVOS"/>
      <sheetName val="EDO VAR HAC"/>
      <sheetName val="EDO. FLUJO EFE mensual"/>
      <sheetName val="EDO. FLUJO EFE anual"/>
      <sheetName val="EDO. CAMBIOS S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E1" zoomScale="85" zoomScaleNormal="85" workbookViewId="0">
      <selection activeCell="I41" sqref="I41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 ht="15.75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6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0"/>
    </row>
    <row r="11" spans="1:16" ht="15.75" x14ac:dyDescent="0.3">
      <c r="A11" s="13"/>
      <c r="B11" s="13"/>
      <c r="C11" s="13"/>
      <c r="D11" s="14" t="s">
        <v>1</v>
      </c>
      <c r="E11" s="14"/>
      <c r="F11" s="15" t="s">
        <v>2</v>
      </c>
      <c r="G11" s="13"/>
      <c r="H11" s="13"/>
      <c r="I11" s="13"/>
      <c r="J11" s="14" t="s">
        <v>1</v>
      </c>
      <c r="K11" s="14"/>
      <c r="L11" s="14" t="s">
        <v>2</v>
      </c>
      <c r="M11" s="16"/>
    </row>
    <row r="12" spans="1:16" ht="15" x14ac:dyDescent="0.3">
      <c r="A12" s="13"/>
      <c r="B12" s="17" t="s">
        <v>3</v>
      </c>
      <c r="C12" s="17"/>
      <c r="D12" s="17"/>
      <c r="E12" s="17"/>
      <c r="F12" s="18"/>
      <c r="G12" s="13"/>
      <c r="H12" s="17" t="s">
        <v>4</v>
      </c>
      <c r="J12" s="19"/>
      <c r="K12" s="19"/>
      <c r="L12" s="13"/>
      <c r="M12" s="16"/>
    </row>
    <row r="13" spans="1:16" ht="15" x14ac:dyDescent="0.3">
      <c r="A13" s="13"/>
      <c r="B13" s="13"/>
      <c r="C13" s="13"/>
      <c r="D13" s="13"/>
      <c r="E13" s="13"/>
      <c r="F13" s="18"/>
      <c r="G13" s="13"/>
      <c r="H13" s="13"/>
      <c r="I13" s="13"/>
      <c r="J13" s="19"/>
      <c r="K13" s="19"/>
      <c r="L13" s="13"/>
      <c r="M13" s="16"/>
    </row>
    <row r="14" spans="1:16" ht="15" x14ac:dyDescent="0.3">
      <c r="A14" s="13"/>
      <c r="B14" s="20" t="s">
        <v>5</v>
      </c>
      <c r="C14" s="20"/>
      <c r="D14" s="21"/>
      <c r="E14" s="21"/>
      <c r="F14" s="18"/>
      <c r="G14" s="13"/>
      <c r="H14" s="17" t="s">
        <v>6</v>
      </c>
      <c r="I14" s="13"/>
      <c r="J14" s="22"/>
      <c r="K14" s="22"/>
      <c r="L14" s="22"/>
      <c r="M14" s="16"/>
    </row>
    <row r="15" spans="1:16" ht="15" x14ac:dyDescent="0.3">
      <c r="A15" s="13"/>
      <c r="B15" s="13" t="s">
        <v>7</v>
      </c>
      <c r="C15" s="20"/>
      <c r="D15" s="22">
        <v>13350240.220000001</v>
      </c>
      <c r="E15" s="22"/>
      <c r="F15" s="22">
        <v>4254909.2699999996</v>
      </c>
      <c r="G15" s="13"/>
      <c r="H15" s="13" t="s">
        <v>8</v>
      </c>
      <c r="I15" s="13"/>
      <c r="J15" s="22">
        <v>42561757.859999999</v>
      </c>
      <c r="K15" s="22"/>
      <c r="L15" s="22">
        <v>13117809.4</v>
      </c>
      <c r="M15" s="16"/>
      <c r="O15" s="5">
        <f t="shared" ref="O15:O66" si="0">+D15-F15</f>
        <v>9095330.9500000011</v>
      </c>
      <c r="P15" s="5">
        <f t="shared" ref="P15:P66" si="1">+J15-L15</f>
        <v>29443948.460000001</v>
      </c>
    </row>
    <row r="16" spans="1:16" ht="15" x14ac:dyDescent="0.3">
      <c r="A16" s="13"/>
      <c r="B16" s="13" t="s">
        <v>9</v>
      </c>
      <c r="C16" s="20"/>
      <c r="D16" s="18">
        <v>80130931.939999998</v>
      </c>
      <c r="E16" s="18"/>
      <c r="F16" s="18">
        <v>29201036.73</v>
      </c>
      <c r="G16" s="13"/>
      <c r="H16" s="13" t="s">
        <v>10</v>
      </c>
      <c r="I16" s="17"/>
      <c r="J16" s="22">
        <v>0</v>
      </c>
      <c r="K16" s="22"/>
      <c r="L16" s="22">
        <v>0</v>
      </c>
      <c r="M16" s="16"/>
      <c r="O16" s="5">
        <f t="shared" si="0"/>
        <v>50929895.209999993</v>
      </c>
      <c r="P16" s="5">
        <f t="shared" si="1"/>
        <v>0</v>
      </c>
    </row>
    <row r="17" spans="1:16" ht="15" x14ac:dyDescent="0.3">
      <c r="A17" s="13"/>
      <c r="B17" s="13" t="s">
        <v>11</v>
      </c>
      <c r="C17" s="13"/>
      <c r="D17" s="23">
        <v>34872260.579999998</v>
      </c>
      <c r="E17" s="23"/>
      <c r="F17" s="23">
        <v>4603865.5599999996</v>
      </c>
      <c r="G17" s="13"/>
      <c r="H17" s="13" t="s">
        <v>12</v>
      </c>
      <c r="I17" s="13"/>
      <c r="J17" s="22">
        <v>0</v>
      </c>
      <c r="K17" s="22"/>
      <c r="L17" s="22">
        <v>0</v>
      </c>
      <c r="M17" s="16"/>
      <c r="O17" s="5">
        <f t="shared" si="0"/>
        <v>30268395.02</v>
      </c>
      <c r="P17" s="5">
        <f t="shared" si="1"/>
        <v>0</v>
      </c>
    </row>
    <row r="18" spans="1:16" ht="15" x14ac:dyDescent="0.3">
      <c r="A18" s="13"/>
      <c r="B18" s="13" t="s">
        <v>13</v>
      </c>
      <c r="C18" s="13"/>
      <c r="D18" s="23">
        <v>0</v>
      </c>
      <c r="E18" s="23"/>
      <c r="F18" s="23">
        <v>0</v>
      </c>
      <c r="G18" s="13"/>
      <c r="H18" s="13" t="s">
        <v>14</v>
      </c>
      <c r="I18" s="13"/>
      <c r="J18" s="22">
        <v>0</v>
      </c>
      <c r="K18" s="22"/>
      <c r="L18" s="22">
        <v>0</v>
      </c>
      <c r="M18" s="16"/>
      <c r="O18" s="5">
        <f t="shared" si="0"/>
        <v>0</v>
      </c>
      <c r="P18" s="5">
        <f t="shared" si="1"/>
        <v>0</v>
      </c>
    </row>
    <row r="19" spans="1:16" ht="15" x14ac:dyDescent="0.3">
      <c r="A19" s="13"/>
      <c r="B19" s="13" t="s">
        <v>15</v>
      </c>
      <c r="C19" s="13"/>
      <c r="D19" s="23">
        <v>0</v>
      </c>
      <c r="E19" s="23"/>
      <c r="F19" s="23">
        <v>0</v>
      </c>
      <c r="G19" s="13"/>
      <c r="H19" s="13" t="s">
        <v>16</v>
      </c>
      <c r="I19" s="13"/>
      <c r="J19" s="22">
        <v>0</v>
      </c>
      <c r="K19" s="22"/>
      <c r="L19" s="22">
        <v>0</v>
      </c>
      <c r="M19" s="16"/>
      <c r="O19" s="5">
        <f t="shared" si="0"/>
        <v>0</v>
      </c>
      <c r="P19" s="5">
        <f t="shared" si="1"/>
        <v>0</v>
      </c>
    </row>
    <row r="20" spans="1:16" ht="15" x14ac:dyDescent="0.3">
      <c r="A20" s="13"/>
      <c r="B20" s="13" t="s">
        <v>17</v>
      </c>
      <c r="C20" s="13"/>
      <c r="D20" s="23">
        <v>0</v>
      </c>
      <c r="E20" s="23"/>
      <c r="F20" s="23">
        <v>0</v>
      </c>
      <c r="G20" s="13"/>
      <c r="H20" s="13" t="s">
        <v>18</v>
      </c>
      <c r="I20" s="13"/>
      <c r="J20" s="22">
        <v>0</v>
      </c>
      <c r="K20" s="22"/>
      <c r="L20" s="22">
        <v>0</v>
      </c>
      <c r="M20" s="16"/>
      <c r="O20" s="5">
        <f t="shared" si="0"/>
        <v>0</v>
      </c>
      <c r="P20" s="5">
        <f t="shared" si="1"/>
        <v>0</v>
      </c>
    </row>
    <row r="21" spans="1:16" ht="15" x14ac:dyDescent="0.3">
      <c r="A21" s="13"/>
      <c r="B21" s="13" t="s">
        <v>19</v>
      </c>
      <c r="C21" s="13"/>
      <c r="D21" s="23">
        <v>0</v>
      </c>
      <c r="E21" s="23"/>
      <c r="F21" s="23">
        <v>0</v>
      </c>
      <c r="G21" s="13"/>
      <c r="H21" s="13" t="s">
        <v>20</v>
      </c>
      <c r="I21" s="24"/>
      <c r="J21" s="22">
        <v>0</v>
      </c>
      <c r="K21" s="22"/>
      <c r="L21" s="22">
        <v>0</v>
      </c>
      <c r="M21" s="16"/>
      <c r="O21" s="5">
        <f t="shared" si="0"/>
        <v>0</v>
      </c>
      <c r="P21" s="5">
        <f t="shared" si="1"/>
        <v>0</v>
      </c>
    </row>
    <row r="22" spans="1:16" ht="15" x14ac:dyDescent="0.3">
      <c r="A22" s="13"/>
      <c r="B22" s="13"/>
      <c r="C22" s="17"/>
      <c r="D22" s="25"/>
      <c r="E22" s="25"/>
      <c r="F22" s="25"/>
      <c r="G22" s="13"/>
      <c r="H22" s="13" t="s">
        <v>21</v>
      </c>
      <c r="I22" s="17"/>
      <c r="J22" s="22">
        <v>0</v>
      </c>
      <c r="K22" s="22"/>
      <c r="L22" s="22">
        <v>0</v>
      </c>
      <c r="M22" s="16"/>
      <c r="O22" s="5">
        <f t="shared" si="0"/>
        <v>0</v>
      </c>
      <c r="P22" s="5">
        <f t="shared" si="1"/>
        <v>0</v>
      </c>
    </row>
    <row r="23" spans="1:16" ht="15" x14ac:dyDescent="0.3">
      <c r="A23" s="13"/>
      <c r="C23" s="13"/>
      <c r="D23" s="26"/>
      <c r="E23" s="26"/>
      <c r="F23" s="26"/>
      <c r="G23" s="13"/>
      <c r="H23" s="13"/>
      <c r="I23" s="13"/>
      <c r="J23" s="19"/>
      <c r="K23" s="19"/>
      <c r="L23" s="19"/>
      <c r="M23" s="16"/>
      <c r="O23" s="5">
        <f t="shared" si="0"/>
        <v>0</v>
      </c>
      <c r="P23" s="5">
        <f t="shared" si="1"/>
        <v>0</v>
      </c>
    </row>
    <row r="24" spans="1:16" ht="15" x14ac:dyDescent="0.3">
      <c r="A24" s="13"/>
      <c r="B24" s="17" t="s">
        <v>22</v>
      </c>
      <c r="C24" s="24"/>
      <c r="D24" s="27">
        <f>SUM(D15:D21)</f>
        <v>128353432.73999999</v>
      </c>
      <c r="E24" s="28"/>
      <c r="F24" s="27">
        <f>SUM(F15:F21)</f>
        <v>38059811.560000002</v>
      </c>
      <c r="G24" s="13"/>
      <c r="H24" s="17" t="s">
        <v>23</v>
      </c>
      <c r="I24" s="13"/>
      <c r="J24" s="27">
        <f>SUM(J15:J22)</f>
        <v>42561757.859999999</v>
      </c>
      <c r="K24" s="28"/>
      <c r="L24" s="27">
        <f>SUM(L15:L22)</f>
        <v>13117809.4</v>
      </c>
      <c r="M24" s="16"/>
      <c r="O24" s="5">
        <f t="shared" si="0"/>
        <v>90293621.179999992</v>
      </c>
      <c r="P24" s="5">
        <f t="shared" si="1"/>
        <v>29443948.460000001</v>
      </c>
    </row>
    <row r="25" spans="1:16" ht="15" x14ac:dyDescent="0.3">
      <c r="A25" s="13"/>
      <c r="B25" s="13"/>
      <c r="C25" s="13"/>
      <c r="D25" s="25"/>
      <c r="E25" s="25"/>
      <c r="F25" s="25"/>
      <c r="G25" s="13"/>
      <c r="H25" s="13"/>
      <c r="I25" s="13"/>
      <c r="J25" s="19"/>
      <c r="K25" s="19"/>
      <c r="L25" s="19"/>
      <c r="M25" s="16"/>
      <c r="O25" s="5">
        <f t="shared" si="0"/>
        <v>0</v>
      </c>
      <c r="P25" s="5">
        <f t="shared" si="1"/>
        <v>0</v>
      </c>
    </row>
    <row r="26" spans="1:16" ht="15" x14ac:dyDescent="0.3">
      <c r="A26" s="13"/>
      <c r="C26" s="17"/>
      <c r="D26" s="25"/>
      <c r="E26" s="25"/>
      <c r="F26" s="25"/>
      <c r="G26" s="13"/>
      <c r="M26" s="16"/>
      <c r="O26" s="5">
        <f t="shared" si="0"/>
        <v>0</v>
      </c>
      <c r="P26" s="5">
        <f t="shared" si="1"/>
        <v>0</v>
      </c>
    </row>
    <row r="27" spans="1:16" ht="15" x14ac:dyDescent="0.3">
      <c r="A27" s="13"/>
      <c r="B27" s="13"/>
      <c r="C27" s="13"/>
      <c r="D27" s="26"/>
      <c r="E27" s="26"/>
      <c r="F27" s="26"/>
      <c r="G27" s="13"/>
      <c r="M27" s="16"/>
      <c r="O27" s="5">
        <f t="shared" si="0"/>
        <v>0</v>
      </c>
      <c r="P27" s="5">
        <f t="shared" si="1"/>
        <v>0</v>
      </c>
    </row>
    <row r="28" spans="1:16" ht="15" x14ac:dyDescent="0.3">
      <c r="A28" s="13"/>
      <c r="B28" s="20" t="s">
        <v>24</v>
      </c>
      <c r="C28" s="13"/>
      <c r="D28" s="22"/>
      <c r="E28" s="22"/>
      <c r="F28" s="22"/>
      <c r="G28" s="13"/>
      <c r="H28" s="17" t="s">
        <v>25</v>
      </c>
      <c r="I28" s="13"/>
      <c r="J28" s="22"/>
      <c r="K28" s="22"/>
      <c r="L28" s="22"/>
      <c r="M28" s="16"/>
      <c r="O28" s="5">
        <f t="shared" si="0"/>
        <v>0</v>
      </c>
      <c r="P28" s="5">
        <f t="shared" si="1"/>
        <v>0</v>
      </c>
    </row>
    <row r="29" spans="1:16" ht="15" x14ac:dyDescent="0.3">
      <c r="A29" s="13"/>
      <c r="B29" s="13" t="s">
        <v>26</v>
      </c>
      <c r="C29" s="13"/>
      <c r="D29" s="22">
        <v>0</v>
      </c>
      <c r="E29" s="22"/>
      <c r="F29" s="22">
        <v>0</v>
      </c>
      <c r="G29" s="13"/>
      <c r="H29" s="13" t="s">
        <v>27</v>
      </c>
      <c r="I29" s="13"/>
      <c r="J29" s="22">
        <v>0</v>
      </c>
      <c r="K29" s="22"/>
      <c r="L29" s="22">
        <v>0</v>
      </c>
      <c r="M29" s="16"/>
      <c r="O29" s="5">
        <f t="shared" si="0"/>
        <v>0</v>
      </c>
      <c r="P29" s="5">
        <f t="shared" si="1"/>
        <v>0</v>
      </c>
    </row>
    <row r="30" spans="1:16" ht="15" x14ac:dyDescent="0.3">
      <c r="A30" s="13"/>
      <c r="B30" t="s">
        <v>28</v>
      </c>
      <c r="C30" s="13"/>
      <c r="D30" s="22">
        <v>0</v>
      </c>
      <c r="E30" s="22"/>
      <c r="F30" s="22">
        <v>0</v>
      </c>
      <c r="G30" s="13"/>
      <c r="H30" s="13" t="s">
        <v>29</v>
      </c>
      <c r="I30" s="13"/>
      <c r="J30" s="22">
        <v>0</v>
      </c>
      <c r="K30" s="22"/>
      <c r="L30" s="22">
        <v>0</v>
      </c>
      <c r="M30" s="16"/>
      <c r="O30" s="5">
        <f t="shared" si="0"/>
        <v>0</v>
      </c>
      <c r="P30" s="5">
        <f t="shared" si="1"/>
        <v>0</v>
      </c>
    </row>
    <row r="31" spans="1:16" ht="15" x14ac:dyDescent="0.3">
      <c r="A31" s="13"/>
      <c r="B31" s="29" t="s">
        <v>30</v>
      </c>
      <c r="C31" s="17"/>
      <c r="D31" s="22">
        <v>412445203.19</v>
      </c>
      <c r="E31" s="22"/>
      <c r="F31" s="22">
        <v>348396588.87</v>
      </c>
      <c r="G31" s="13"/>
      <c r="H31" s="13" t="s">
        <v>31</v>
      </c>
      <c r="I31" s="13"/>
      <c r="J31" s="22">
        <v>0</v>
      </c>
      <c r="K31" s="22"/>
      <c r="L31" s="22">
        <v>0</v>
      </c>
      <c r="M31" s="16"/>
      <c r="O31" s="5">
        <f t="shared" si="0"/>
        <v>64048614.319999993</v>
      </c>
      <c r="P31" s="5">
        <f t="shared" si="1"/>
        <v>0</v>
      </c>
    </row>
    <row r="32" spans="1:16" ht="15" x14ac:dyDescent="0.3">
      <c r="A32" s="13"/>
      <c r="B32" s="13" t="s">
        <v>32</v>
      </c>
      <c r="C32" s="13"/>
      <c r="D32" s="22">
        <v>55494127.479999997</v>
      </c>
      <c r="E32" s="22"/>
      <c r="F32" s="22">
        <v>58067073.899999999</v>
      </c>
      <c r="G32" s="13"/>
      <c r="H32" s="13" t="s">
        <v>16</v>
      </c>
      <c r="J32" s="22">
        <v>0</v>
      </c>
      <c r="K32" s="22"/>
      <c r="L32" s="22">
        <v>0</v>
      </c>
      <c r="M32" s="16"/>
      <c r="O32" s="5">
        <f t="shared" si="0"/>
        <v>-2572946.4200000018</v>
      </c>
      <c r="P32" s="5">
        <f t="shared" si="1"/>
        <v>0</v>
      </c>
    </row>
    <row r="33" spans="1:16" ht="15" x14ac:dyDescent="0.3">
      <c r="A33" s="13"/>
      <c r="B33" s="13" t="s">
        <v>33</v>
      </c>
      <c r="C33" s="13"/>
      <c r="D33" s="22">
        <v>17704.509999999998</v>
      </c>
      <c r="E33" s="22"/>
      <c r="F33" s="22">
        <v>16018.78</v>
      </c>
      <c r="G33" s="13"/>
      <c r="H33" s="13" t="s">
        <v>34</v>
      </c>
      <c r="J33" s="22">
        <v>0</v>
      </c>
      <c r="K33" s="22"/>
      <c r="L33" s="22">
        <v>0</v>
      </c>
      <c r="M33" s="16"/>
      <c r="O33" s="5">
        <f t="shared" si="0"/>
        <v>1685.7299999999977</v>
      </c>
      <c r="P33" s="5">
        <f t="shared" si="1"/>
        <v>0</v>
      </c>
    </row>
    <row r="34" spans="1:16" ht="15" x14ac:dyDescent="0.3">
      <c r="A34" s="13"/>
      <c r="B34" s="13" t="s">
        <v>35</v>
      </c>
      <c r="C34" s="13"/>
      <c r="D34" s="30">
        <v>-95613665.870000005</v>
      </c>
      <c r="E34" s="22"/>
      <c r="F34" s="30">
        <v>-82262921.859999999</v>
      </c>
      <c r="G34" s="13"/>
      <c r="H34" s="13" t="s">
        <v>36</v>
      </c>
      <c r="J34" s="22">
        <v>0</v>
      </c>
      <c r="K34" s="22"/>
      <c r="L34" s="22">
        <v>0</v>
      </c>
      <c r="M34" s="16"/>
      <c r="O34" s="5">
        <f t="shared" si="0"/>
        <v>-13350744.010000005</v>
      </c>
      <c r="P34" s="5">
        <f t="shared" si="1"/>
        <v>0</v>
      </c>
    </row>
    <row r="35" spans="1:16" ht="15" x14ac:dyDescent="0.3">
      <c r="A35" s="13"/>
      <c r="B35" s="13" t="s">
        <v>37</v>
      </c>
      <c r="C35" s="13"/>
      <c r="D35" s="22">
        <v>53707</v>
      </c>
      <c r="E35" s="22"/>
      <c r="F35" s="22">
        <v>63079</v>
      </c>
      <c r="G35" s="13"/>
      <c r="J35" s="22"/>
      <c r="K35" s="22"/>
      <c r="L35" s="22"/>
      <c r="M35" s="16"/>
      <c r="O35" s="5">
        <f t="shared" si="0"/>
        <v>-9372</v>
      </c>
      <c r="P35" s="5">
        <f t="shared" si="1"/>
        <v>0</v>
      </c>
    </row>
    <row r="36" spans="1:16" ht="15" x14ac:dyDescent="0.3">
      <c r="A36" s="13"/>
      <c r="B36" s="29" t="s">
        <v>38</v>
      </c>
      <c r="C36" s="13"/>
      <c r="D36" s="22">
        <v>0</v>
      </c>
      <c r="E36" s="22"/>
      <c r="F36" s="22">
        <v>0</v>
      </c>
      <c r="G36" s="13"/>
      <c r="H36" s="13"/>
      <c r="M36" s="16"/>
      <c r="O36" s="5">
        <f t="shared" si="0"/>
        <v>0</v>
      </c>
      <c r="P36" s="5">
        <f t="shared" si="1"/>
        <v>0</v>
      </c>
    </row>
    <row r="37" spans="1:16" ht="15" x14ac:dyDescent="0.3">
      <c r="A37" s="13"/>
      <c r="B37" s="24" t="s">
        <v>39</v>
      </c>
      <c r="C37" s="13"/>
      <c r="D37" s="22">
        <v>0</v>
      </c>
      <c r="E37" s="22"/>
      <c r="F37" s="22">
        <v>0</v>
      </c>
      <c r="G37" s="13"/>
      <c r="H37" s="17" t="s">
        <v>23</v>
      </c>
      <c r="I37" s="13"/>
      <c r="J37" s="27">
        <f>SUM(J29:J34)</f>
        <v>0</v>
      </c>
      <c r="K37" s="28"/>
      <c r="L37" s="27">
        <f>SUM(L29:L34)</f>
        <v>0</v>
      </c>
      <c r="M37" s="16"/>
      <c r="O37" s="5">
        <f t="shared" si="0"/>
        <v>0</v>
      </c>
      <c r="P37" s="5">
        <f t="shared" si="1"/>
        <v>0</v>
      </c>
    </row>
    <row r="38" spans="1:16" ht="15" x14ac:dyDescent="0.3">
      <c r="A38" s="13"/>
      <c r="B38" s="13"/>
      <c r="C38" s="13"/>
      <c r="D38" s="31"/>
      <c r="E38" s="31"/>
      <c r="F38" s="31"/>
      <c r="G38" s="13"/>
      <c r="M38" s="16"/>
      <c r="O38" s="5">
        <f t="shared" si="0"/>
        <v>0</v>
      </c>
      <c r="P38" s="5">
        <f t="shared" si="1"/>
        <v>0</v>
      </c>
    </row>
    <row r="39" spans="1:16" ht="15" x14ac:dyDescent="0.3">
      <c r="A39" s="13"/>
      <c r="G39" s="13"/>
      <c r="M39" s="16"/>
      <c r="N39" s="16"/>
      <c r="O39" s="5">
        <f t="shared" si="0"/>
        <v>0</v>
      </c>
      <c r="P39" s="5">
        <f t="shared" si="1"/>
        <v>0</v>
      </c>
    </row>
    <row r="40" spans="1:16" ht="15" x14ac:dyDescent="0.3">
      <c r="A40" s="13"/>
      <c r="B40" s="17" t="s">
        <v>40</v>
      </c>
      <c r="C40" s="29"/>
      <c r="D40" s="27">
        <f>SUM(D29:D37)</f>
        <v>372397076.31</v>
      </c>
      <c r="E40" s="28"/>
      <c r="F40" s="27">
        <f>SUM(F29:F37)</f>
        <v>324279838.68999994</v>
      </c>
      <c r="G40" s="13"/>
      <c r="H40" s="17" t="s">
        <v>41</v>
      </c>
      <c r="I40" s="17"/>
      <c r="J40" s="32">
        <f>+J24+J37</f>
        <v>42561757.859999999</v>
      </c>
      <c r="K40" s="33"/>
      <c r="L40" s="32">
        <f>+L24+L37</f>
        <v>13117809.4</v>
      </c>
      <c r="M40" s="16"/>
      <c r="N40" s="16"/>
      <c r="O40" s="5">
        <f t="shared" si="0"/>
        <v>48117237.620000064</v>
      </c>
      <c r="P40" s="5">
        <f t="shared" si="1"/>
        <v>29443948.460000001</v>
      </c>
    </row>
    <row r="41" spans="1:16" ht="15" x14ac:dyDescent="0.3">
      <c r="A41" s="13"/>
      <c r="C41" s="29"/>
      <c r="D41" s="18"/>
      <c r="E41" s="18"/>
      <c r="F41" s="18"/>
      <c r="G41" s="13"/>
      <c r="M41" s="16"/>
      <c r="N41" s="16"/>
      <c r="O41" s="5">
        <f t="shared" si="0"/>
        <v>0</v>
      </c>
      <c r="P41" s="5">
        <f t="shared" si="1"/>
        <v>0</v>
      </c>
    </row>
    <row r="42" spans="1:16" ht="15" x14ac:dyDescent="0.3">
      <c r="A42" s="13"/>
      <c r="B42" s="13"/>
      <c r="C42" s="34"/>
      <c r="D42" s="18"/>
      <c r="E42" s="18"/>
      <c r="F42" s="18"/>
      <c r="G42" s="13"/>
      <c r="M42" s="16"/>
      <c r="N42" s="16"/>
      <c r="O42" s="5">
        <f t="shared" si="0"/>
        <v>0</v>
      </c>
      <c r="P42" s="5">
        <f t="shared" si="1"/>
        <v>0</v>
      </c>
    </row>
    <row r="43" spans="1:16" ht="15" x14ac:dyDescent="0.3">
      <c r="A43" s="13"/>
      <c r="B43" s="13"/>
      <c r="C43" s="29"/>
      <c r="D43" s="19"/>
      <c r="E43" s="19"/>
      <c r="F43" s="19"/>
      <c r="G43" s="13"/>
      <c r="M43" s="16"/>
      <c r="N43" s="16"/>
      <c r="O43" s="5">
        <f t="shared" si="0"/>
        <v>0</v>
      </c>
      <c r="P43" s="5">
        <f t="shared" si="1"/>
        <v>0</v>
      </c>
    </row>
    <row r="44" spans="1:16" ht="15" x14ac:dyDescent="0.3">
      <c r="A44" s="13"/>
      <c r="B44" s="13"/>
      <c r="C44" s="20"/>
      <c r="D44" s="31"/>
      <c r="E44" s="31"/>
      <c r="F44" s="31"/>
      <c r="G44" s="13"/>
      <c r="H44" s="17" t="s">
        <v>42</v>
      </c>
      <c r="I44" s="13"/>
      <c r="J44" s="28"/>
      <c r="K44" s="28"/>
      <c r="L44" s="28"/>
      <c r="M44" s="16"/>
      <c r="N44" s="16"/>
      <c r="O44" s="5">
        <f t="shared" si="0"/>
        <v>0</v>
      </c>
      <c r="P44" s="5">
        <f t="shared" si="1"/>
        <v>0</v>
      </c>
    </row>
    <row r="45" spans="1:16" ht="15" x14ac:dyDescent="0.3">
      <c r="A45" s="13"/>
      <c r="C45" s="20"/>
      <c r="D45" s="31"/>
      <c r="E45" s="31"/>
      <c r="F45" s="31"/>
      <c r="G45" s="13"/>
      <c r="H45" s="17"/>
      <c r="I45" s="13"/>
      <c r="J45" s="28"/>
      <c r="K45" s="28"/>
      <c r="L45" s="28"/>
      <c r="M45" s="16"/>
      <c r="N45" s="16"/>
      <c r="O45" s="5">
        <f t="shared" si="0"/>
        <v>0</v>
      </c>
      <c r="P45" s="5">
        <f t="shared" si="1"/>
        <v>0</v>
      </c>
    </row>
    <row r="46" spans="1:16" ht="15" x14ac:dyDescent="0.3">
      <c r="A46" s="13"/>
      <c r="B46" s="13"/>
      <c r="C46" s="29"/>
      <c r="D46" s="19"/>
      <c r="E46" s="19"/>
      <c r="F46" s="19"/>
      <c r="G46" s="13"/>
      <c r="H46" s="17" t="s">
        <v>43</v>
      </c>
      <c r="J46" s="19">
        <f>+J47+J48+J49</f>
        <v>503593074.53000003</v>
      </c>
      <c r="K46" s="19"/>
      <c r="L46" s="19">
        <f>+L47+L48+L49</f>
        <v>369171426.01999998</v>
      </c>
      <c r="M46" s="16"/>
      <c r="N46" s="16"/>
      <c r="O46" s="5">
        <f t="shared" si="0"/>
        <v>0</v>
      </c>
      <c r="P46" s="5">
        <f t="shared" si="1"/>
        <v>134421648.51000005</v>
      </c>
    </row>
    <row r="47" spans="1:16" ht="15" x14ac:dyDescent="0.3">
      <c r="A47" s="13"/>
      <c r="B47" s="13"/>
      <c r="C47" s="13"/>
      <c r="D47" s="35"/>
      <c r="E47" s="35"/>
      <c r="F47" s="35"/>
      <c r="G47" s="13"/>
      <c r="H47" s="13" t="s">
        <v>44</v>
      </c>
      <c r="J47" s="22">
        <v>395900958.16000003</v>
      </c>
      <c r="K47" s="22"/>
      <c r="L47" s="22">
        <v>313918801.13</v>
      </c>
      <c r="M47" s="16"/>
      <c r="N47" s="16"/>
      <c r="O47" s="5">
        <f t="shared" si="0"/>
        <v>0</v>
      </c>
      <c r="P47" s="5">
        <f t="shared" si="1"/>
        <v>81982157.030000031</v>
      </c>
    </row>
    <row r="48" spans="1:16" ht="15" x14ac:dyDescent="0.3">
      <c r="A48" s="13"/>
      <c r="B48" s="13"/>
      <c r="C48" s="13"/>
      <c r="D48" s="26"/>
      <c r="E48" s="26"/>
      <c r="F48" s="26"/>
      <c r="G48" s="13"/>
      <c r="H48" s="13" t="s">
        <v>45</v>
      </c>
      <c r="J48" s="22">
        <v>103829902.98999999</v>
      </c>
      <c r="K48" s="22"/>
      <c r="L48" s="22">
        <v>51613396.659999996</v>
      </c>
      <c r="M48" s="16"/>
      <c r="N48" s="16"/>
      <c r="O48" s="5">
        <f t="shared" si="0"/>
        <v>0</v>
      </c>
      <c r="P48" s="5">
        <f t="shared" si="1"/>
        <v>52216506.329999998</v>
      </c>
    </row>
    <row r="49" spans="1:16" ht="15" x14ac:dyDescent="0.3">
      <c r="A49" s="13"/>
      <c r="B49" s="13"/>
      <c r="C49" s="13"/>
      <c r="D49" s="35"/>
      <c r="E49" s="35"/>
      <c r="F49" s="35"/>
      <c r="G49" s="13"/>
      <c r="H49" s="13" t="s">
        <v>46</v>
      </c>
      <c r="J49" s="22">
        <v>3862213.38</v>
      </c>
      <c r="K49" s="22"/>
      <c r="L49" s="22">
        <v>3639228.23</v>
      </c>
      <c r="M49" s="16"/>
      <c r="N49" s="16"/>
      <c r="O49" s="5">
        <f t="shared" si="0"/>
        <v>0</v>
      </c>
      <c r="P49" s="5">
        <f t="shared" si="1"/>
        <v>222985.14999999991</v>
      </c>
    </row>
    <row r="50" spans="1:16" ht="15" x14ac:dyDescent="0.3">
      <c r="A50" s="13"/>
      <c r="B50" s="13"/>
      <c r="C50" s="13"/>
      <c r="D50" s="36"/>
      <c r="E50" s="36"/>
      <c r="F50" s="36"/>
      <c r="G50" s="13"/>
      <c r="H50" s="13"/>
      <c r="J50" s="37"/>
      <c r="K50" s="37"/>
      <c r="L50" s="37"/>
      <c r="M50" s="16"/>
      <c r="N50" s="16"/>
      <c r="O50" s="5">
        <f t="shared" si="0"/>
        <v>0</v>
      </c>
      <c r="P50" s="5">
        <f t="shared" si="1"/>
        <v>0</v>
      </c>
    </row>
    <row r="51" spans="1:16" ht="15" x14ac:dyDescent="0.3">
      <c r="A51" s="13"/>
      <c r="B51" s="13"/>
      <c r="C51" s="13"/>
      <c r="D51" s="26"/>
      <c r="E51" s="26"/>
      <c r="F51" s="26"/>
      <c r="G51" s="13"/>
      <c r="H51" s="17" t="s">
        <v>47</v>
      </c>
      <c r="J51" s="30">
        <f>+J52+J53+J54+J55+J56</f>
        <v>-70824830.74000001</v>
      </c>
      <c r="K51" s="30"/>
      <c r="L51" s="30">
        <f>+L52+L53+L54+L55+L56</f>
        <v>-42785307.57</v>
      </c>
      <c r="M51" s="16"/>
      <c r="O51" s="5">
        <f t="shared" si="0"/>
        <v>0</v>
      </c>
      <c r="P51" s="5">
        <f t="shared" si="1"/>
        <v>-28039523.170000009</v>
      </c>
    </row>
    <row r="52" spans="1:16" ht="15" x14ac:dyDescent="0.3">
      <c r="A52" s="13"/>
      <c r="B52" s="13"/>
      <c r="C52" s="13"/>
      <c r="D52" s="35"/>
      <c r="E52" s="35"/>
      <c r="F52" s="35"/>
      <c r="G52" s="13"/>
      <c r="H52" s="13" t="s">
        <v>48</v>
      </c>
      <c r="J52" s="30">
        <v>-28039523.170000002</v>
      </c>
      <c r="K52" s="22"/>
      <c r="L52" s="30">
        <v>-7826399.54</v>
      </c>
      <c r="M52" s="16"/>
      <c r="O52" s="5">
        <f t="shared" si="0"/>
        <v>0</v>
      </c>
      <c r="P52" s="5">
        <f t="shared" si="1"/>
        <v>-20213123.630000003</v>
      </c>
    </row>
    <row r="53" spans="1:16" ht="15" x14ac:dyDescent="0.3">
      <c r="A53" s="13"/>
      <c r="B53" s="13"/>
      <c r="C53" s="13"/>
      <c r="D53" s="36"/>
      <c r="E53" s="36"/>
      <c r="F53" s="36"/>
      <c r="G53" s="13"/>
      <c r="H53" s="13" t="s">
        <v>49</v>
      </c>
      <c r="J53" s="30">
        <v>-42786048.030000001</v>
      </c>
      <c r="K53" s="22"/>
      <c r="L53" s="30">
        <v>-34959648.490000002</v>
      </c>
      <c r="M53" s="16"/>
      <c r="O53" s="5">
        <f t="shared" si="0"/>
        <v>0</v>
      </c>
      <c r="P53" s="5">
        <f t="shared" si="1"/>
        <v>-7826399.5399999991</v>
      </c>
    </row>
    <row r="54" spans="1:16" ht="15" x14ac:dyDescent="0.3">
      <c r="A54" s="13"/>
      <c r="C54" s="13"/>
      <c r="D54" s="36"/>
      <c r="E54" s="36"/>
      <c r="F54" s="36"/>
      <c r="G54" s="13"/>
      <c r="H54" t="s">
        <v>50</v>
      </c>
      <c r="J54" s="22">
        <v>0</v>
      </c>
      <c r="K54" s="22"/>
      <c r="L54" s="22">
        <v>0</v>
      </c>
      <c r="M54" s="16"/>
      <c r="O54" s="5">
        <f t="shared" si="0"/>
        <v>0</v>
      </c>
      <c r="P54" s="5">
        <f t="shared" si="1"/>
        <v>0</v>
      </c>
    </row>
    <row r="55" spans="1:16" ht="15" x14ac:dyDescent="0.3">
      <c r="A55" s="13"/>
      <c r="B55" s="13"/>
      <c r="C55" s="13"/>
      <c r="D55" s="35"/>
      <c r="E55" s="35"/>
      <c r="F55" s="35"/>
      <c r="G55" s="13"/>
      <c r="H55" t="s">
        <v>51</v>
      </c>
      <c r="J55" s="22">
        <v>0</v>
      </c>
      <c r="K55" s="22"/>
      <c r="L55" s="22">
        <v>0</v>
      </c>
      <c r="M55" s="16"/>
      <c r="O55" s="5">
        <f t="shared" si="0"/>
        <v>0</v>
      </c>
      <c r="P55" s="5">
        <f t="shared" si="1"/>
        <v>0</v>
      </c>
    </row>
    <row r="56" spans="1:16" ht="15" x14ac:dyDescent="0.3">
      <c r="A56" s="13"/>
      <c r="B56" s="13"/>
      <c r="C56" s="13"/>
      <c r="D56" s="35"/>
      <c r="E56" s="35"/>
      <c r="F56" s="35"/>
      <c r="G56" s="13"/>
      <c r="H56" s="13" t="s">
        <v>52</v>
      </c>
      <c r="J56" s="22">
        <v>740.46</v>
      </c>
      <c r="K56" s="22"/>
      <c r="L56" s="22">
        <v>740.46</v>
      </c>
      <c r="M56" s="16"/>
      <c r="O56" s="5">
        <f t="shared" si="0"/>
        <v>0</v>
      </c>
      <c r="P56" s="5">
        <f t="shared" si="1"/>
        <v>0</v>
      </c>
    </row>
    <row r="57" spans="1:16" ht="15" x14ac:dyDescent="0.3">
      <c r="A57" s="13"/>
      <c r="B57" s="13"/>
      <c r="C57" s="13"/>
      <c r="D57" s="35"/>
      <c r="E57" s="35"/>
      <c r="F57" s="35"/>
      <c r="G57" s="13"/>
      <c r="J57" s="19"/>
      <c r="K57" s="19"/>
      <c r="L57" s="19"/>
      <c r="M57" s="16"/>
      <c r="O57" s="5">
        <f t="shared" si="0"/>
        <v>0</v>
      </c>
      <c r="P57" s="5">
        <f t="shared" si="1"/>
        <v>0</v>
      </c>
    </row>
    <row r="58" spans="1:16" ht="15" x14ac:dyDescent="0.3">
      <c r="A58" s="13"/>
      <c r="B58" s="13"/>
      <c r="C58" s="13"/>
      <c r="D58" s="35"/>
      <c r="E58" s="35"/>
      <c r="F58" s="35"/>
      <c r="G58" s="13"/>
      <c r="H58" s="17" t="s">
        <v>53</v>
      </c>
      <c r="I58" s="13"/>
      <c r="J58" s="26">
        <f>+J60+J61</f>
        <v>25420507.399999999</v>
      </c>
      <c r="K58" s="26"/>
      <c r="L58" s="26">
        <f>+L60+L61</f>
        <v>22835722.399999999</v>
      </c>
      <c r="M58" s="38"/>
      <c r="N58" s="39"/>
      <c r="O58" s="5">
        <f t="shared" si="0"/>
        <v>0</v>
      </c>
      <c r="P58" s="5">
        <f t="shared" si="1"/>
        <v>2584785</v>
      </c>
    </row>
    <row r="59" spans="1:16" ht="15" x14ac:dyDescent="0.3">
      <c r="A59" s="13"/>
      <c r="B59" s="13"/>
      <c r="C59" s="29"/>
      <c r="D59" s="35"/>
      <c r="E59" s="35"/>
      <c r="F59" s="35"/>
      <c r="G59" s="29"/>
      <c r="H59" s="20" t="s">
        <v>54</v>
      </c>
      <c r="I59" s="13"/>
      <c r="J59" s="22"/>
      <c r="K59" s="22"/>
      <c r="L59" s="22"/>
      <c r="M59" s="40"/>
      <c r="N59" s="39"/>
      <c r="O59" s="5">
        <f t="shared" si="0"/>
        <v>0</v>
      </c>
      <c r="P59" s="5">
        <f t="shared" si="1"/>
        <v>0</v>
      </c>
    </row>
    <row r="60" spans="1:16" ht="15" x14ac:dyDescent="0.3">
      <c r="A60" s="13"/>
      <c r="C60" s="41"/>
      <c r="D60" s="42"/>
      <c r="E60" s="42"/>
      <c r="F60" s="42"/>
      <c r="G60" s="13"/>
      <c r="H60" s="13" t="s">
        <v>55</v>
      </c>
      <c r="I60" s="13"/>
      <c r="J60" s="22">
        <v>0</v>
      </c>
      <c r="K60" s="22"/>
      <c r="L60" s="22">
        <v>0</v>
      </c>
      <c r="M60" s="43"/>
      <c r="N60" s="44"/>
      <c r="O60" s="5">
        <f t="shared" si="0"/>
        <v>0</v>
      </c>
      <c r="P60" s="5">
        <f t="shared" si="1"/>
        <v>0</v>
      </c>
    </row>
    <row r="61" spans="1:16" ht="15" x14ac:dyDescent="0.3">
      <c r="A61" s="13"/>
      <c r="B61" s="13"/>
      <c r="C61" s="13"/>
      <c r="D61" s="35"/>
      <c r="E61" s="35"/>
      <c r="F61" s="35"/>
      <c r="G61" s="13"/>
      <c r="H61" s="13" t="s">
        <v>56</v>
      </c>
      <c r="I61" s="13"/>
      <c r="J61" s="22">
        <v>25420507.399999999</v>
      </c>
      <c r="K61" s="22"/>
      <c r="L61" s="22">
        <v>22835722.399999999</v>
      </c>
      <c r="M61" s="43"/>
      <c r="N61" s="44"/>
      <c r="O61" s="5">
        <f t="shared" si="0"/>
        <v>0</v>
      </c>
      <c r="P61" s="5">
        <f t="shared" si="1"/>
        <v>2584785</v>
      </c>
    </row>
    <row r="62" spans="1:16" ht="15.75" x14ac:dyDescent="0.25">
      <c r="A62" s="13"/>
      <c r="B62" s="13"/>
      <c r="C62" s="13"/>
      <c r="D62" s="30"/>
      <c r="E62" s="30"/>
      <c r="F62" s="30"/>
      <c r="G62" s="13"/>
      <c r="H62" s="13"/>
      <c r="I62" s="13"/>
      <c r="J62" s="13"/>
      <c r="K62" s="13"/>
      <c r="L62" s="13"/>
      <c r="M62" s="45"/>
      <c r="N62" s="44"/>
      <c r="O62" s="5">
        <f t="shared" si="0"/>
        <v>0</v>
      </c>
      <c r="P62" s="5">
        <f t="shared" si="1"/>
        <v>0</v>
      </c>
    </row>
    <row r="63" spans="1:16" ht="15" x14ac:dyDescent="0.3">
      <c r="A63" s="13"/>
      <c r="B63" s="13"/>
      <c r="D63" s="28"/>
      <c r="E63" s="28"/>
      <c r="F63" s="28"/>
      <c r="G63" s="13"/>
      <c r="H63" s="17" t="s">
        <v>57</v>
      </c>
      <c r="J63" s="27">
        <f>+J46+J51+J58</f>
        <v>458188751.19</v>
      </c>
      <c r="K63" s="28"/>
      <c r="L63" s="27">
        <f>+L46+L51+L58</f>
        <v>349221840.84999996</v>
      </c>
      <c r="M63" s="43"/>
      <c r="N63" s="44"/>
      <c r="O63" s="5">
        <f t="shared" si="0"/>
        <v>0</v>
      </c>
      <c r="P63" s="5">
        <f t="shared" si="1"/>
        <v>108966910.34000003</v>
      </c>
    </row>
    <row r="64" spans="1:16" ht="15" x14ac:dyDescent="0.3">
      <c r="A64" s="13"/>
      <c r="B64" s="13"/>
      <c r="C64" s="17"/>
      <c r="D64" s="28"/>
      <c r="E64" s="28"/>
      <c r="F64" s="28"/>
      <c r="G64" s="13"/>
      <c r="H64" s="13"/>
      <c r="I64" s="17"/>
      <c r="J64" s="28"/>
      <c r="K64" s="28"/>
      <c r="L64" s="28"/>
      <c r="M64" s="43"/>
      <c r="N64" s="44"/>
      <c r="O64" s="5">
        <f t="shared" si="0"/>
        <v>0</v>
      </c>
      <c r="P64" s="5">
        <f t="shared" si="1"/>
        <v>0</v>
      </c>
    </row>
    <row r="65" spans="1:16" ht="15.75" thickBot="1" x14ac:dyDescent="0.35">
      <c r="A65" s="13"/>
      <c r="B65" s="13"/>
      <c r="C65" s="13"/>
      <c r="D65" s="19"/>
      <c r="E65" s="19"/>
      <c r="F65" s="19"/>
      <c r="G65" s="13"/>
      <c r="H65" s="13"/>
      <c r="I65" s="13"/>
      <c r="J65" s="46"/>
      <c r="K65" s="46"/>
      <c r="L65" s="46"/>
      <c r="M65" s="43"/>
      <c r="N65" s="44"/>
      <c r="O65" s="5">
        <f t="shared" si="0"/>
        <v>0</v>
      </c>
      <c r="P65" s="5">
        <f t="shared" si="1"/>
        <v>0</v>
      </c>
    </row>
    <row r="66" spans="1:16" ht="15.75" thickBot="1" x14ac:dyDescent="0.35">
      <c r="A66" s="13"/>
      <c r="B66" s="13"/>
      <c r="C66" s="17" t="s">
        <v>58</v>
      </c>
      <c r="D66" s="47">
        <f>+D24+D40</f>
        <v>500750509.05000001</v>
      </c>
      <c r="E66" s="28"/>
      <c r="F66" s="47">
        <f>+F24+F40</f>
        <v>362339650.24999994</v>
      </c>
      <c r="G66" s="13"/>
      <c r="H66" s="17" t="s">
        <v>59</v>
      </c>
      <c r="J66" s="47">
        <f>J40+J63</f>
        <v>500750509.05000001</v>
      </c>
      <c r="K66" s="28"/>
      <c r="L66" s="47">
        <f>L40+L63</f>
        <v>362339650.24999994</v>
      </c>
      <c r="M66" s="48">
        <f>+D66-J66</f>
        <v>0</v>
      </c>
      <c r="N66" s="44">
        <f>+F66-L66</f>
        <v>0</v>
      </c>
      <c r="O66" s="5">
        <f t="shared" si="0"/>
        <v>138410858.80000007</v>
      </c>
      <c r="P66" s="5">
        <f t="shared" si="1"/>
        <v>138410858.80000007</v>
      </c>
    </row>
    <row r="67" spans="1:16" ht="15" x14ac:dyDescent="0.3">
      <c r="A67" s="13"/>
      <c r="B67" s="13"/>
      <c r="C67" s="17"/>
      <c r="D67" s="17"/>
      <c r="E67" s="17"/>
      <c r="F67" s="28"/>
      <c r="G67" s="13"/>
      <c r="H67" s="13"/>
      <c r="I67" s="17"/>
      <c r="J67" s="31"/>
      <c r="K67" s="31"/>
      <c r="L67" s="44"/>
      <c r="M67" s="43"/>
      <c r="N67" s="44"/>
      <c r="O67" s="49"/>
    </row>
    <row r="68" spans="1:16" ht="15" x14ac:dyDescent="0.3">
      <c r="A68" s="13"/>
      <c r="B68" s="13"/>
      <c r="C68" s="29"/>
      <c r="D68" s="29"/>
      <c r="E68" s="29"/>
      <c r="F68" s="46"/>
      <c r="G68" s="50"/>
      <c r="H68" s="50"/>
      <c r="I68" s="12"/>
      <c r="J68" s="46"/>
      <c r="K68" s="46"/>
      <c r="L68" s="51"/>
      <c r="M68" s="40"/>
      <c r="N68" s="39"/>
      <c r="O68" s="49"/>
    </row>
    <row r="69" spans="1:16" ht="15" x14ac:dyDescent="0.3">
      <c r="A69" s="13"/>
      <c r="B69" s="13"/>
      <c r="C69" s="29"/>
      <c r="D69" s="29"/>
      <c r="E69" s="29"/>
      <c r="F69" s="46"/>
      <c r="G69" s="50"/>
      <c r="H69" s="50"/>
      <c r="I69" s="12"/>
      <c r="J69" s="46"/>
      <c r="K69" s="46"/>
      <c r="L69" s="51"/>
      <c r="M69" s="40"/>
      <c r="N69" s="39"/>
      <c r="O69" s="49"/>
    </row>
    <row r="70" spans="1:16" ht="15" x14ac:dyDescent="0.3">
      <c r="A70" s="13"/>
      <c r="B70" s="13"/>
      <c r="C70" s="29"/>
      <c r="D70" s="29"/>
      <c r="E70" s="29"/>
      <c r="F70" s="12"/>
      <c r="G70" s="52"/>
      <c r="H70" s="52"/>
      <c r="I70" s="12"/>
      <c r="J70" s="29"/>
      <c r="K70" s="29"/>
      <c r="L70" s="50"/>
      <c r="M70" s="53"/>
    </row>
    <row r="71" spans="1:16" ht="15" x14ac:dyDescent="0.3">
      <c r="A71" s="13"/>
      <c r="B71" s="13"/>
      <c r="C71" s="29"/>
      <c r="D71" s="29"/>
      <c r="E71" s="29"/>
      <c r="F71" s="54"/>
      <c r="G71" s="52"/>
      <c r="H71" s="52"/>
      <c r="I71" s="12"/>
      <c r="J71" s="29"/>
      <c r="K71" s="29"/>
      <c r="L71" s="50"/>
      <c r="M71" s="16"/>
    </row>
    <row r="72" spans="1:16" ht="15" x14ac:dyDescent="0.3">
      <c r="C72" s="55"/>
      <c r="D72" s="55"/>
      <c r="E72" s="55"/>
      <c r="F72" s="55"/>
      <c r="G72" s="56"/>
      <c r="H72" s="56"/>
      <c r="I72" s="57"/>
      <c r="J72" s="16"/>
      <c r="K72" s="16"/>
      <c r="L72" s="57"/>
      <c r="M72" s="16"/>
    </row>
    <row r="73" spans="1:16" ht="15" x14ac:dyDescent="0.3">
      <c r="C73" s="55"/>
      <c r="D73" s="55"/>
      <c r="E73" s="55"/>
      <c r="F73" s="55"/>
      <c r="G73" s="56"/>
      <c r="H73" s="56"/>
      <c r="I73" s="57"/>
      <c r="J73" s="16"/>
      <c r="K73" s="16"/>
      <c r="L73" s="57"/>
      <c r="M73" s="16"/>
    </row>
  </sheetData>
  <sheetProtection selectLockedCells="1" selectUnlockedCells="1"/>
  <mergeCells count="2">
    <mergeCell ref="B7:L7"/>
    <mergeCell ref="B8:L8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2017-01-10T20:07:30Z</dcterms:created>
  <dcterms:modified xsi:type="dcterms:W3CDTF">2017-01-10T20:10:22Z</dcterms:modified>
</cp:coreProperties>
</file>