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2DO TRIMESTRE\"/>
    </mc:Choice>
  </mc:AlternateContent>
  <bookViews>
    <workbookView xWindow="0" yWindow="0" windowWidth="19200" windowHeight="11370"/>
  </bookViews>
  <sheets>
    <sheet name="BAL. GRAL." sheetId="1" r:id="rId1"/>
  </sheets>
  <definedNames>
    <definedName name="_xlnm.Print_Area" localSheetId="0">'BAL. GRAL.'!$B$1:$L$77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P63" i="1"/>
  <c r="O63" i="1"/>
  <c r="P62" i="1"/>
  <c r="O62" i="1"/>
  <c r="O61" i="1"/>
  <c r="P60" i="1"/>
  <c r="O60" i="1"/>
  <c r="P59" i="1"/>
  <c r="O59" i="1"/>
  <c r="P58" i="1"/>
  <c r="O58" i="1"/>
  <c r="P57" i="1"/>
  <c r="O57" i="1"/>
  <c r="O56" i="1"/>
  <c r="L56" i="1"/>
  <c r="J56" i="1"/>
  <c r="P56" i="1" s="1"/>
  <c r="P55" i="1"/>
  <c r="O55" i="1"/>
  <c r="P54" i="1"/>
  <c r="O54" i="1"/>
  <c r="P53" i="1"/>
  <c r="O53" i="1"/>
  <c r="P52" i="1"/>
  <c r="O52" i="1"/>
  <c r="P51" i="1"/>
  <c r="O51" i="1"/>
  <c r="P50" i="1"/>
  <c r="O50" i="1"/>
  <c r="O49" i="1"/>
  <c r="L49" i="1"/>
  <c r="J49" i="1"/>
  <c r="P49" i="1" s="1"/>
  <c r="P48" i="1"/>
  <c r="O48" i="1"/>
  <c r="P47" i="1"/>
  <c r="O47" i="1"/>
  <c r="P46" i="1"/>
  <c r="O46" i="1"/>
  <c r="P45" i="1"/>
  <c r="O45" i="1"/>
  <c r="O44" i="1"/>
  <c r="L44" i="1"/>
  <c r="L61" i="1" s="1"/>
  <c r="J44" i="1"/>
  <c r="P44" i="1" s="1"/>
  <c r="P43" i="1"/>
  <c r="O43" i="1"/>
  <c r="P42" i="1"/>
  <c r="O42" i="1"/>
  <c r="P41" i="1"/>
  <c r="O41" i="1"/>
  <c r="P40" i="1"/>
  <c r="O40" i="1"/>
  <c r="P39" i="1"/>
  <c r="O39" i="1"/>
  <c r="F38" i="1"/>
  <c r="F64" i="1" s="1"/>
  <c r="D38" i="1"/>
  <c r="D64" i="1" s="1"/>
  <c r="P37" i="1"/>
  <c r="O37" i="1"/>
  <c r="P36" i="1"/>
  <c r="O36" i="1"/>
  <c r="O35" i="1"/>
  <c r="L35" i="1"/>
  <c r="J35" i="1"/>
  <c r="P35" i="1" s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L22" i="1"/>
  <c r="L38" i="1" s="1"/>
  <c r="L64" i="1" s="1"/>
  <c r="J22" i="1"/>
  <c r="P22" i="1" s="1"/>
  <c r="F22" i="1"/>
  <c r="D22" i="1"/>
  <c r="O22" i="1" s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O64" i="1" l="1"/>
  <c r="N64" i="1"/>
  <c r="O38" i="1"/>
  <c r="J61" i="1"/>
  <c r="P61" i="1" s="1"/>
  <c r="J38" i="1"/>
  <c r="J64" i="1" l="1"/>
  <c r="P38" i="1"/>
  <c r="P64" i="1" l="1"/>
  <c r="M64" i="1"/>
</calcChain>
</file>

<file path=xl/sharedStrings.xml><?xml version="1.0" encoding="utf-8"?>
<sst xmlns="http://schemas.openxmlformats.org/spreadsheetml/2006/main" count="64" uniqueCount="60">
  <si>
    <t>E S T A D O     D E    S I T U A C I Ó N    F I N A N C I E R A    A L    3 0    D E    J U N I O    D E     2 0 1 4</t>
  </si>
  <si>
    <t>2 0 1 4</t>
  </si>
  <si>
    <t>2 0 1 3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</si>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</sst>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0</xdr:row>
      <xdr:rowOff>28575</xdr:rowOff>
    </xdr:from>
    <xdr:to>
      <xdr:col>8</xdr:col>
      <xdr:colOff>2952750</xdr:colOff>
      <xdr:row>5</xdr:row>
      <xdr:rowOff>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8787C95F-F8A2-488C-AF37-2AC6FF23653F}"/>
            </a:ext>
          </a:extLst>
        </xdr:cNvPr>
        <xdr:cNvSpPr txBox="1">
          <a:spLocks noChangeArrowheads="1"/>
        </xdr:cNvSpPr>
      </xdr:nvSpPr>
      <xdr:spPr bwMode="auto">
        <a:xfrm>
          <a:off x="4257675" y="28575"/>
          <a:ext cx="7810500" cy="885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2762250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28E7AB10-B795-4305-BE48-FFF02DB0282C}"/>
            </a:ext>
          </a:extLst>
        </xdr:cNvPr>
        <xdr:cNvSpPr txBox="1">
          <a:spLocks noChangeArrowheads="1"/>
        </xdr:cNvSpPr>
      </xdr:nvSpPr>
      <xdr:spPr bwMode="auto">
        <a:xfrm>
          <a:off x="838200" y="13230225"/>
          <a:ext cx="3009900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1152525</xdr:colOff>
      <xdr:row>76</xdr:row>
      <xdr:rowOff>95250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1D3964A9-7FB4-486D-BE6E-15FDC97DE0B3}"/>
            </a:ext>
          </a:extLst>
        </xdr:cNvPr>
        <xdr:cNvSpPr txBox="1">
          <a:spLocks noChangeArrowheads="1"/>
        </xdr:cNvSpPr>
      </xdr:nvSpPr>
      <xdr:spPr bwMode="auto">
        <a:xfrm>
          <a:off x="12630150" y="13258800"/>
          <a:ext cx="314325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1104900</xdr:colOff>
      <xdr:row>75</xdr:row>
      <xdr:rowOff>161925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F73464A9-231B-46EE-9547-0537315C3AA8}"/>
            </a:ext>
          </a:extLst>
        </xdr:cNvPr>
        <xdr:cNvSpPr txBox="1">
          <a:spLocks noChangeArrowheads="1"/>
        </xdr:cNvSpPr>
      </xdr:nvSpPr>
      <xdr:spPr bwMode="auto">
        <a:xfrm>
          <a:off x="7143750" y="13239750"/>
          <a:ext cx="3076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66</xdr:row>
      <xdr:rowOff>114300</xdr:rowOff>
    </xdr:from>
    <xdr:to>
      <xdr:col>11</xdr:col>
      <xdr:colOff>742950</xdr:colOff>
      <xdr:row>68</xdr:row>
      <xdr:rowOff>180975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6AD0C22B-8EF7-466F-BF42-76AE41ACC047}"/>
            </a:ext>
          </a:extLst>
        </xdr:cNvPr>
        <xdr:cNvSpPr txBox="1">
          <a:spLocks noChangeArrowheads="1"/>
        </xdr:cNvSpPr>
      </xdr:nvSpPr>
      <xdr:spPr bwMode="auto">
        <a:xfrm>
          <a:off x="1200150" y="12620625"/>
          <a:ext cx="14163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2</xdr:col>
      <xdr:colOff>1609725</xdr:colOff>
      <xdr:row>5</xdr:row>
      <xdr:rowOff>57150</xdr:rowOff>
    </xdr:to>
    <xdr:pic>
      <xdr:nvPicPr>
        <xdr:cNvPr id="7" name="Picture 132">
          <a:extLst>
            <a:ext uri="{FF2B5EF4-FFF2-40B4-BE49-F238E27FC236}">
              <a16:creationId xmlns:a16="http://schemas.microsoft.com/office/drawing/2014/main" id="{74EC66A5-94FF-4794-8C88-744AE236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1552575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3657600</xdr:colOff>
      <xdr:row>0</xdr:row>
      <xdr:rowOff>76200</xdr:rowOff>
    </xdr:from>
    <xdr:to>
      <xdr:col>11</xdr:col>
      <xdr:colOff>752475</xdr:colOff>
      <xdr:row>5</xdr:row>
      <xdr:rowOff>76200</xdr:rowOff>
    </xdr:to>
    <xdr:pic>
      <xdr:nvPicPr>
        <xdr:cNvPr id="8" name="Picture 131">
          <a:extLst>
            <a:ext uri="{FF2B5EF4-FFF2-40B4-BE49-F238E27FC236}">
              <a16:creationId xmlns:a16="http://schemas.microsoft.com/office/drawing/2014/main" id="{48C6195E-63C0-4A78-9666-9CF64C55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76200"/>
          <a:ext cx="260032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85" zoomScaleNormal="85" workbookViewId="0">
      <selection activeCell="F36" sqref="F36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6" ht="15.75" x14ac:dyDescent="0.3">
      <c r="A9" s="12"/>
      <c r="B9" s="12"/>
      <c r="C9" s="12"/>
      <c r="D9" s="13" t="s">
        <v>1</v>
      </c>
      <c r="E9" s="13"/>
      <c r="F9" s="13" t="s">
        <v>2</v>
      </c>
      <c r="G9" s="12"/>
      <c r="H9" s="12"/>
      <c r="I9" s="12"/>
      <c r="J9" s="13" t="s">
        <v>1</v>
      </c>
      <c r="K9" s="13"/>
      <c r="L9" s="13" t="s">
        <v>2</v>
      </c>
      <c r="M9" s="14"/>
    </row>
    <row r="10" spans="1:16" ht="15" x14ac:dyDescent="0.3">
      <c r="A10" s="12"/>
      <c r="B10" s="15" t="s">
        <v>3</v>
      </c>
      <c r="C10" s="15"/>
      <c r="D10" s="15"/>
      <c r="E10" s="15"/>
      <c r="F10" s="16"/>
      <c r="G10" s="12"/>
      <c r="H10" s="15" t="s">
        <v>4</v>
      </c>
      <c r="J10" s="16"/>
      <c r="K10" s="16"/>
      <c r="L10" s="12"/>
      <c r="M10" s="14"/>
    </row>
    <row r="11" spans="1:16" ht="15" x14ac:dyDescent="0.3">
      <c r="A11" s="12"/>
      <c r="B11" s="12"/>
      <c r="C11" s="12"/>
      <c r="D11" s="12"/>
      <c r="E11" s="12"/>
      <c r="F11" s="16"/>
      <c r="G11" s="12"/>
      <c r="H11" s="12"/>
      <c r="I11" s="12"/>
      <c r="J11" s="16"/>
      <c r="K11" s="16"/>
      <c r="L11" s="12"/>
      <c r="M11" s="14"/>
    </row>
    <row r="12" spans="1:16" ht="15" x14ac:dyDescent="0.3">
      <c r="A12" s="12"/>
      <c r="B12" s="17" t="s">
        <v>5</v>
      </c>
      <c r="C12" s="17"/>
      <c r="D12" s="18"/>
      <c r="E12" s="18"/>
      <c r="F12" s="19"/>
      <c r="G12" s="12"/>
      <c r="H12" s="15" t="s">
        <v>6</v>
      </c>
      <c r="I12" s="12"/>
      <c r="J12" s="20"/>
      <c r="K12" s="20"/>
      <c r="L12" s="20"/>
      <c r="M12" s="14"/>
    </row>
    <row r="13" spans="1:16" ht="15" x14ac:dyDescent="0.3">
      <c r="A13" s="12"/>
      <c r="B13" s="12" t="s">
        <v>7</v>
      </c>
      <c r="C13" s="17"/>
      <c r="D13" s="20">
        <v>10122182.68</v>
      </c>
      <c r="E13" s="20"/>
      <c r="F13" s="19">
        <v>8263573.0599999996</v>
      </c>
      <c r="G13" s="12"/>
      <c r="H13" s="12" t="s">
        <v>8</v>
      </c>
      <c r="I13" s="12"/>
      <c r="J13" s="20">
        <v>1183712.1499999999</v>
      </c>
      <c r="K13" s="20"/>
      <c r="L13" s="20">
        <v>1132892.48</v>
      </c>
      <c r="M13" s="14"/>
      <c r="O13" s="5">
        <f t="shared" ref="O13:O64" si="0">+D13-F13</f>
        <v>1858609.62</v>
      </c>
      <c r="P13" s="5">
        <f t="shared" ref="P13:P64" si="1">+J13-L13</f>
        <v>50819.669999999925</v>
      </c>
    </row>
    <row r="14" spans="1:16" ht="15" x14ac:dyDescent="0.3">
      <c r="A14" s="12"/>
      <c r="B14" s="12" t="s">
        <v>9</v>
      </c>
      <c r="C14" s="17"/>
      <c r="D14" s="19">
        <v>3558199.39</v>
      </c>
      <c r="E14" s="19"/>
      <c r="F14" s="19">
        <v>263620.53000000003</v>
      </c>
      <c r="G14" s="12"/>
      <c r="H14" s="12" t="s">
        <v>10</v>
      </c>
      <c r="I14" s="15"/>
      <c r="J14" s="20">
        <v>0</v>
      </c>
      <c r="K14" s="20"/>
      <c r="L14" s="20">
        <v>0</v>
      </c>
      <c r="M14" s="14"/>
      <c r="O14" s="5">
        <f t="shared" si="0"/>
        <v>3294578.8600000003</v>
      </c>
      <c r="P14" s="5">
        <f t="shared" si="1"/>
        <v>0</v>
      </c>
    </row>
    <row r="15" spans="1:16" ht="15" x14ac:dyDescent="0.3">
      <c r="A15" s="12"/>
      <c r="B15" s="12" t="s">
        <v>11</v>
      </c>
      <c r="C15" s="12"/>
      <c r="D15" s="21">
        <v>7671615</v>
      </c>
      <c r="E15" s="21"/>
      <c r="F15" s="21">
        <v>1845880.92</v>
      </c>
      <c r="G15" s="12"/>
      <c r="H15" s="12" t="s">
        <v>12</v>
      </c>
      <c r="I15" s="12"/>
      <c r="J15" s="20">
        <v>0</v>
      </c>
      <c r="K15" s="20"/>
      <c r="L15" s="20">
        <v>0</v>
      </c>
      <c r="M15" s="14"/>
      <c r="O15" s="5">
        <f t="shared" si="0"/>
        <v>5825734.0800000001</v>
      </c>
      <c r="P15" s="5">
        <f t="shared" si="1"/>
        <v>0</v>
      </c>
    </row>
    <row r="16" spans="1:16" ht="15" x14ac:dyDescent="0.3">
      <c r="A16" s="12"/>
      <c r="B16" s="12" t="s">
        <v>13</v>
      </c>
      <c r="C16" s="12"/>
      <c r="D16" s="21">
        <v>0</v>
      </c>
      <c r="E16" s="21"/>
      <c r="F16" s="21">
        <v>0</v>
      </c>
      <c r="G16" s="12"/>
      <c r="H16" s="12" t="s">
        <v>14</v>
      </c>
      <c r="I16" s="12"/>
      <c r="J16" s="20">
        <v>0</v>
      </c>
      <c r="K16" s="20"/>
      <c r="L16" s="20">
        <v>0</v>
      </c>
      <c r="M16" s="14"/>
      <c r="O16" s="5">
        <f t="shared" si="0"/>
        <v>0</v>
      </c>
      <c r="P16" s="5">
        <f t="shared" si="1"/>
        <v>0</v>
      </c>
    </row>
    <row r="17" spans="1:16" ht="15" x14ac:dyDescent="0.3">
      <c r="A17" s="12"/>
      <c r="B17" s="12" t="s">
        <v>15</v>
      </c>
      <c r="C17" s="12"/>
      <c r="D17" s="21">
        <v>0</v>
      </c>
      <c r="E17" s="21"/>
      <c r="F17" s="21">
        <v>0</v>
      </c>
      <c r="G17" s="12"/>
      <c r="H17" s="12" t="s">
        <v>16</v>
      </c>
      <c r="I17" s="12"/>
      <c r="J17" s="20">
        <v>0</v>
      </c>
      <c r="K17" s="20"/>
      <c r="L17" s="20">
        <v>0</v>
      </c>
      <c r="M17" s="14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17</v>
      </c>
      <c r="C18" s="12"/>
      <c r="D18" s="21">
        <v>0</v>
      </c>
      <c r="E18" s="21"/>
      <c r="F18" s="21">
        <v>0</v>
      </c>
      <c r="G18" s="12"/>
      <c r="H18" s="12" t="s">
        <v>18</v>
      </c>
      <c r="I18" s="12"/>
      <c r="J18" s="20">
        <v>0</v>
      </c>
      <c r="K18" s="20"/>
      <c r="L18" s="20">
        <v>0</v>
      </c>
      <c r="M18" s="14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19</v>
      </c>
      <c r="C19" s="12"/>
      <c r="D19" s="21">
        <v>0</v>
      </c>
      <c r="E19" s="21"/>
      <c r="F19" s="21">
        <v>41</v>
      </c>
      <c r="G19" s="12"/>
      <c r="H19" s="12" t="s">
        <v>20</v>
      </c>
      <c r="I19" s="22"/>
      <c r="J19" s="20">
        <v>0</v>
      </c>
      <c r="K19" s="20"/>
      <c r="L19" s="20">
        <v>0</v>
      </c>
      <c r="M19" s="14"/>
      <c r="O19" s="5">
        <f t="shared" si="0"/>
        <v>-41</v>
      </c>
      <c r="P19" s="5">
        <f t="shared" si="1"/>
        <v>0</v>
      </c>
    </row>
    <row r="20" spans="1:16" ht="15" x14ac:dyDescent="0.3">
      <c r="A20" s="12"/>
      <c r="B20" s="12"/>
      <c r="C20" s="15"/>
      <c r="D20" s="23"/>
      <c r="E20" s="23"/>
      <c r="F20" s="23"/>
      <c r="G20" s="12"/>
      <c r="H20" s="12" t="s">
        <v>21</v>
      </c>
      <c r="I20" s="15"/>
      <c r="J20" s="20">
        <v>3350000</v>
      </c>
      <c r="K20" s="20"/>
      <c r="L20" s="20">
        <v>1735</v>
      </c>
      <c r="M20" s="14"/>
      <c r="O20" s="5">
        <f t="shared" si="0"/>
        <v>0</v>
      </c>
      <c r="P20" s="5">
        <f t="shared" si="1"/>
        <v>3348265</v>
      </c>
    </row>
    <row r="21" spans="1:16" ht="15" x14ac:dyDescent="0.3">
      <c r="A21" s="12"/>
      <c r="C21" s="12"/>
      <c r="D21" s="24"/>
      <c r="E21" s="24"/>
      <c r="F21" s="24"/>
      <c r="G21" s="12"/>
      <c r="H21" s="12"/>
      <c r="I21" s="12"/>
      <c r="J21" s="16"/>
      <c r="K21" s="16"/>
      <c r="L21" s="16"/>
      <c r="M21" s="14"/>
      <c r="O21" s="5">
        <f t="shared" si="0"/>
        <v>0</v>
      </c>
      <c r="P21" s="5">
        <f t="shared" si="1"/>
        <v>0</v>
      </c>
    </row>
    <row r="22" spans="1:16" ht="15" x14ac:dyDescent="0.3">
      <c r="A22" s="12"/>
      <c r="B22" s="15" t="s">
        <v>22</v>
      </c>
      <c r="C22" s="22"/>
      <c r="D22" s="25">
        <f>SUM(D13:D19)</f>
        <v>21351997.07</v>
      </c>
      <c r="E22" s="26"/>
      <c r="F22" s="25">
        <f>SUM(F13:F19)</f>
        <v>10373115.51</v>
      </c>
      <c r="G22" s="12"/>
      <c r="H22" s="15" t="s">
        <v>23</v>
      </c>
      <c r="I22" s="12"/>
      <c r="J22" s="25">
        <f>SUM(J13:J20)</f>
        <v>4533712.1500000004</v>
      </c>
      <c r="K22" s="26"/>
      <c r="L22" s="25">
        <f>SUM(L13:L20)</f>
        <v>1134627.48</v>
      </c>
      <c r="M22" s="14"/>
      <c r="O22" s="5">
        <f t="shared" si="0"/>
        <v>10978881.560000001</v>
      </c>
      <c r="P22" s="5">
        <f t="shared" si="1"/>
        <v>3399084.6700000004</v>
      </c>
    </row>
    <row r="23" spans="1:16" ht="15" x14ac:dyDescent="0.3">
      <c r="A23" s="12"/>
      <c r="B23" s="12"/>
      <c r="C23" s="12"/>
      <c r="D23" s="23"/>
      <c r="E23" s="23"/>
      <c r="F23" s="23"/>
      <c r="G23" s="12"/>
      <c r="H23" s="12"/>
      <c r="I23" s="12"/>
      <c r="J23" s="16"/>
      <c r="K23" s="16"/>
      <c r="L23" s="16"/>
      <c r="M23" s="14"/>
      <c r="O23" s="5">
        <f t="shared" si="0"/>
        <v>0</v>
      </c>
      <c r="P23" s="5">
        <f t="shared" si="1"/>
        <v>0</v>
      </c>
    </row>
    <row r="24" spans="1:16" ht="15" x14ac:dyDescent="0.3">
      <c r="A24" s="12"/>
      <c r="C24" s="15"/>
      <c r="D24" s="23"/>
      <c r="E24" s="23"/>
      <c r="F24" s="23"/>
      <c r="G24" s="12"/>
      <c r="M24" s="14"/>
      <c r="O24" s="5">
        <f t="shared" si="0"/>
        <v>0</v>
      </c>
      <c r="P24" s="5">
        <f t="shared" si="1"/>
        <v>0</v>
      </c>
    </row>
    <row r="25" spans="1:16" ht="15" x14ac:dyDescent="0.3">
      <c r="A25" s="12"/>
      <c r="B25" s="12"/>
      <c r="C25" s="12"/>
      <c r="D25" s="24"/>
      <c r="E25" s="24"/>
      <c r="F25" s="24"/>
      <c r="G25" s="12"/>
      <c r="M25" s="14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7" t="s">
        <v>24</v>
      </c>
      <c r="C26" s="12"/>
      <c r="D26" s="20"/>
      <c r="E26" s="20"/>
      <c r="F26" s="20"/>
      <c r="G26" s="12"/>
      <c r="H26" s="15" t="s">
        <v>25</v>
      </c>
      <c r="I26" s="12"/>
      <c r="J26" s="20"/>
      <c r="K26" s="20"/>
      <c r="L26" s="20"/>
      <c r="M26" s="14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2" t="s">
        <v>26</v>
      </c>
      <c r="C27" s="12"/>
      <c r="D27" s="20">
        <v>0</v>
      </c>
      <c r="E27" s="20"/>
      <c r="F27" s="20">
        <v>0</v>
      </c>
      <c r="G27" s="12"/>
      <c r="H27" s="12" t="s">
        <v>27</v>
      </c>
      <c r="I27" s="12"/>
      <c r="J27" s="20">
        <v>0</v>
      </c>
      <c r="K27" s="20"/>
      <c r="L27" s="20">
        <v>0</v>
      </c>
      <c r="M27" s="14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t="s">
        <v>28</v>
      </c>
      <c r="C28" s="12"/>
      <c r="D28" s="20">
        <v>0</v>
      </c>
      <c r="E28" s="20"/>
      <c r="F28" s="20">
        <v>0</v>
      </c>
      <c r="G28" s="12"/>
      <c r="H28" s="12" t="s">
        <v>29</v>
      </c>
      <c r="I28" s="12"/>
      <c r="J28" s="20">
        <v>0</v>
      </c>
      <c r="K28" s="20"/>
      <c r="L28" s="20">
        <v>0</v>
      </c>
      <c r="M28" s="14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s="27" t="s">
        <v>30</v>
      </c>
      <c r="C29" s="15"/>
      <c r="D29" s="20">
        <v>307630158.70999998</v>
      </c>
      <c r="E29" s="20"/>
      <c r="F29" s="20">
        <v>284847673.22000003</v>
      </c>
      <c r="G29" s="12"/>
      <c r="H29" s="12" t="s">
        <v>31</v>
      </c>
      <c r="I29" s="12"/>
      <c r="J29" s="20">
        <v>0</v>
      </c>
      <c r="K29" s="20"/>
      <c r="L29" s="20">
        <v>0</v>
      </c>
      <c r="M29" s="14"/>
      <c r="O29" s="5">
        <f t="shared" si="0"/>
        <v>22782485.48999995</v>
      </c>
      <c r="P29" s="5">
        <f t="shared" si="1"/>
        <v>0</v>
      </c>
    </row>
    <row r="30" spans="1:16" ht="15" x14ac:dyDescent="0.3">
      <c r="A30" s="12"/>
      <c r="B30" s="12" t="s">
        <v>32</v>
      </c>
      <c r="C30" s="12"/>
      <c r="D30" s="20">
        <v>41809916.170000002</v>
      </c>
      <c r="E30" s="20"/>
      <c r="F30" s="20">
        <v>52356768.460000001</v>
      </c>
      <c r="G30" s="12"/>
      <c r="H30" s="12" t="s">
        <v>16</v>
      </c>
      <c r="J30" s="20">
        <v>0</v>
      </c>
      <c r="K30" s="20"/>
      <c r="L30" s="20">
        <v>0</v>
      </c>
      <c r="M30" s="14"/>
      <c r="O30" s="5">
        <f t="shared" si="0"/>
        <v>-10546852.289999999</v>
      </c>
      <c r="P30" s="5">
        <f t="shared" si="1"/>
        <v>0</v>
      </c>
    </row>
    <row r="31" spans="1:16" ht="15" x14ac:dyDescent="0.3">
      <c r="A31" s="12"/>
      <c r="B31" s="12" t="s">
        <v>33</v>
      </c>
      <c r="C31" s="12"/>
      <c r="D31" s="20">
        <v>16018.78</v>
      </c>
      <c r="E31" s="20"/>
      <c r="F31" s="20">
        <v>16018.78</v>
      </c>
      <c r="G31" s="12"/>
      <c r="H31" s="12" t="s">
        <v>34</v>
      </c>
      <c r="J31" s="20">
        <v>0</v>
      </c>
      <c r="K31" s="20"/>
      <c r="L31" s="20">
        <v>0</v>
      </c>
      <c r="M31" s="14"/>
      <c r="O31" s="5">
        <f t="shared" si="0"/>
        <v>0</v>
      </c>
      <c r="P31" s="5">
        <f t="shared" si="1"/>
        <v>0</v>
      </c>
    </row>
    <row r="32" spans="1:16" ht="15" x14ac:dyDescent="0.3">
      <c r="A32" s="12"/>
      <c r="B32" s="12" t="s">
        <v>35</v>
      </c>
      <c r="C32" s="12"/>
      <c r="D32" s="28">
        <v>-71534909.799999997</v>
      </c>
      <c r="E32" s="20"/>
      <c r="F32" s="28">
        <v>-58951740.390000001</v>
      </c>
      <c r="G32" s="12"/>
      <c r="H32" s="12" t="s">
        <v>36</v>
      </c>
      <c r="J32" s="20">
        <v>0</v>
      </c>
      <c r="K32" s="20"/>
      <c r="L32" s="20">
        <v>0</v>
      </c>
      <c r="M32" s="14"/>
      <c r="O32" s="5">
        <f t="shared" si="0"/>
        <v>-12583169.409999996</v>
      </c>
      <c r="P32" s="5">
        <f t="shared" si="1"/>
        <v>0</v>
      </c>
    </row>
    <row r="33" spans="1:16" ht="15" x14ac:dyDescent="0.3">
      <c r="A33" s="12"/>
      <c r="B33" s="12" t="s">
        <v>37</v>
      </c>
      <c r="C33" s="12"/>
      <c r="D33" s="20">
        <v>53707</v>
      </c>
      <c r="E33" s="20"/>
      <c r="F33" s="20">
        <v>53707</v>
      </c>
      <c r="G33" s="12"/>
      <c r="J33" s="20"/>
      <c r="K33" s="20"/>
      <c r="L33" s="20"/>
      <c r="M33" s="14"/>
      <c r="O33" s="5">
        <f t="shared" si="0"/>
        <v>0</v>
      </c>
      <c r="P33" s="5">
        <f t="shared" si="1"/>
        <v>0</v>
      </c>
    </row>
    <row r="34" spans="1:16" ht="15" x14ac:dyDescent="0.3">
      <c r="A34" s="12"/>
      <c r="B34" s="27" t="s">
        <v>38</v>
      </c>
      <c r="C34" s="12"/>
      <c r="D34" s="20">
        <v>0</v>
      </c>
      <c r="E34" s="20"/>
      <c r="F34" s="20">
        <v>0</v>
      </c>
      <c r="G34" s="12"/>
      <c r="H34" s="12"/>
      <c r="M34" s="14"/>
      <c r="O34" s="5">
        <f t="shared" si="0"/>
        <v>0</v>
      </c>
      <c r="P34" s="5">
        <f t="shared" si="1"/>
        <v>0</v>
      </c>
    </row>
    <row r="35" spans="1:16" ht="15" x14ac:dyDescent="0.3">
      <c r="A35" s="12"/>
      <c r="B35" s="22" t="s">
        <v>39</v>
      </c>
      <c r="C35" s="12"/>
      <c r="D35" s="20">
        <v>0</v>
      </c>
      <c r="E35" s="20"/>
      <c r="F35" s="20">
        <v>0</v>
      </c>
      <c r="G35" s="12"/>
      <c r="H35" s="15" t="s">
        <v>23</v>
      </c>
      <c r="I35" s="12"/>
      <c r="J35" s="25">
        <f>SUM(J27:J32)</f>
        <v>0</v>
      </c>
      <c r="K35" s="26"/>
      <c r="L35" s="25">
        <f>SUM(L27:L32)</f>
        <v>0</v>
      </c>
      <c r="M35" s="14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12"/>
      <c r="C36" s="12"/>
      <c r="D36" s="29"/>
      <c r="E36" s="29"/>
      <c r="F36" s="29"/>
      <c r="G36" s="12"/>
      <c r="M36" s="14"/>
      <c r="O36" s="5">
        <f t="shared" si="0"/>
        <v>0</v>
      </c>
      <c r="P36" s="5">
        <f t="shared" si="1"/>
        <v>0</v>
      </c>
    </row>
    <row r="37" spans="1:16" ht="15" x14ac:dyDescent="0.3">
      <c r="A37" s="12"/>
      <c r="G37" s="12"/>
      <c r="M37" s="14"/>
      <c r="N37" s="14"/>
      <c r="O37" s="5">
        <f t="shared" si="0"/>
        <v>0</v>
      </c>
      <c r="P37" s="5">
        <f t="shared" si="1"/>
        <v>0</v>
      </c>
    </row>
    <row r="38" spans="1:16" ht="15" x14ac:dyDescent="0.3">
      <c r="A38" s="12"/>
      <c r="B38" s="15" t="s">
        <v>40</v>
      </c>
      <c r="C38" s="27"/>
      <c r="D38" s="25">
        <f>SUM(D27:D35)</f>
        <v>277974890.85999995</v>
      </c>
      <c r="E38" s="26"/>
      <c r="F38" s="25">
        <f>SUM(F27:F35)</f>
        <v>278322427.06999999</v>
      </c>
      <c r="G38" s="12"/>
      <c r="H38" s="15" t="s">
        <v>41</v>
      </c>
      <c r="I38" s="15"/>
      <c r="J38" s="30">
        <f>+J22+J35</f>
        <v>4533712.1500000004</v>
      </c>
      <c r="K38" s="31"/>
      <c r="L38" s="30">
        <f>+L22+L35</f>
        <v>1134627.48</v>
      </c>
      <c r="M38" s="14"/>
      <c r="N38" s="14"/>
      <c r="O38" s="5">
        <f t="shared" si="0"/>
        <v>-347536.21000003815</v>
      </c>
      <c r="P38" s="5">
        <f t="shared" si="1"/>
        <v>3399084.6700000004</v>
      </c>
    </row>
    <row r="39" spans="1:16" ht="15" x14ac:dyDescent="0.3">
      <c r="A39" s="12"/>
      <c r="C39" s="27"/>
      <c r="D39" s="19"/>
      <c r="E39" s="19"/>
      <c r="F39" s="19"/>
      <c r="G39" s="12"/>
      <c r="M39" s="14"/>
      <c r="N39" s="14"/>
      <c r="O39" s="5">
        <f t="shared" si="0"/>
        <v>0</v>
      </c>
      <c r="P39" s="5">
        <f t="shared" si="1"/>
        <v>0</v>
      </c>
    </row>
    <row r="40" spans="1:16" ht="15" x14ac:dyDescent="0.3">
      <c r="A40" s="12"/>
      <c r="B40" s="12"/>
      <c r="C40" s="32"/>
      <c r="D40" s="19"/>
      <c r="E40" s="19"/>
      <c r="F40" s="19"/>
      <c r="G40" s="12"/>
      <c r="M40" s="14"/>
      <c r="N40" s="14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27"/>
      <c r="D41" s="16"/>
      <c r="E41" s="16"/>
      <c r="F41" s="16"/>
      <c r="G41" s="12"/>
      <c r="M41" s="14"/>
      <c r="N41" s="14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17"/>
      <c r="D42" s="29"/>
      <c r="E42" s="29"/>
      <c r="F42" s="29"/>
      <c r="G42" s="12"/>
      <c r="H42" s="15" t="s">
        <v>42</v>
      </c>
      <c r="I42" s="12"/>
      <c r="J42" s="26"/>
      <c r="K42" s="26"/>
      <c r="L42" s="26"/>
      <c r="M42" s="14"/>
      <c r="N42" s="14"/>
      <c r="O42" s="5">
        <f t="shared" si="0"/>
        <v>0</v>
      </c>
      <c r="P42" s="5">
        <f t="shared" si="1"/>
        <v>0</v>
      </c>
    </row>
    <row r="43" spans="1:16" ht="15" x14ac:dyDescent="0.3">
      <c r="A43" s="12"/>
      <c r="C43" s="17"/>
      <c r="D43" s="29"/>
      <c r="E43" s="29"/>
      <c r="F43" s="29"/>
      <c r="G43" s="12"/>
      <c r="H43" s="15"/>
      <c r="I43" s="12"/>
      <c r="J43" s="26"/>
      <c r="K43" s="26"/>
      <c r="L43" s="26"/>
      <c r="M43" s="14"/>
      <c r="N43" s="14"/>
      <c r="O43" s="5">
        <f t="shared" si="0"/>
        <v>0</v>
      </c>
      <c r="P43" s="5">
        <f t="shared" si="1"/>
        <v>0</v>
      </c>
    </row>
    <row r="44" spans="1:16" ht="15" x14ac:dyDescent="0.3">
      <c r="A44" s="12"/>
      <c r="B44" s="12"/>
      <c r="C44" s="27"/>
      <c r="D44" s="16"/>
      <c r="E44" s="16"/>
      <c r="F44" s="16"/>
      <c r="G44" s="12"/>
      <c r="H44" s="15" t="s">
        <v>43</v>
      </c>
      <c r="J44" s="16">
        <f>+J45+J46+J47</f>
        <v>325111640.52999997</v>
      </c>
      <c r="K44" s="16"/>
      <c r="L44" s="16">
        <f>+L45+L46+L47</f>
        <v>300515983.43000001</v>
      </c>
      <c r="M44" s="14"/>
      <c r="N44" s="14"/>
      <c r="O44" s="5">
        <f t="shared" si="0"/>
        <v>0</v>
      </c>
      <c r="P44" s="5">
        <f t="shared" si="1"/>
        <v>24595657.099999964</v>
      </c>
    </row>
    <row r="45" spans="1:16" ht="15" x14ac:dyDescent="0.3">
      <c r="A45" s="12"/>
      <c r="B45" s="12"/>
      <c r="C45" s="12"/>
      <c r="D45" s="33"/>
      <c r="E45" s="33"/>
      <c r="F45" s="33"/>
      <c r="G45" s="12"/>
      <c r="H45" s="12" t="s">
        <v>44</v>
      </c>
      <c r="J45" s="20">
        <v>300538881.13</v>
      </c>
      <c r="K45" s="20"/>
      <c r="L45" s="20">
        <v>293009094.30000001</v>
      </c>
      <c r="M45" s="14"/>
      <c r="N45" s="14"/>
      <c r="O45" s="5">
        <f t="shared" si="0"/>
        <v>0</v>
      </c>
      <c r="P45" s="5">
        <f t="shared" si="1"/>
        <v>7529786.8299999833</v>
      </c>
    </row>
    <row r="46" spans="1:16" ht="15" x14ac:dyDescent="0.3">
      <c r="A46" s="12"/>
      <c r="B46" s="12"/>
      <c r="C46" s="12"/>
      <c r="D46" s="24"/>
      <c r="E46" s="24"/>
      <c r="F46" s="24"/>
      <c r="G46" s="12"/>
      <c r="H46" s="12" t="s">
        <v>45</v>
      </c>
      <c r="J46" s="20">
        <v>21311150.079999998</v>
      </c>
      <c r="K46" s="20"/>
      <c r="L46" s="20">
        <v>4634187.03</v>
      </c>
      <c r="M46" s="14"/>
      <c r="N46" s="14"/>
      <c r="O46" s="5">
        <f t="shared" si="0"/>
        <v>0</v>
      </c>
      <c r="P46" s="5">
        <f t="shared" si="1"/>
        <v>16676963.049999997</v>
      </c>
    </row>
    <row r="47" spans="1:16" ht="15" x14ac:dyDescent="0.3">
      <c r="A47" s="12"/>
      <c r="B47" s="12"/>
      <c r="C47" s="12"/>
      <c r="D47" s="33"/>
      <c r="E47" s="33"/>
      <c r="F47" s="33"/>
      <c r="G47" s="12"/>
      <c r="H47" s="12" t="s">
        <v>46</v>
      </c>
      <c r="J47" s="20">
        <v>3261609.32</v>
      </c>
      <c r="K47" s="20"/>
      <c r="L47" s="20">
        <v>2872702.1</v>
      </c>
      <c r="M47" s="14"/>
      <c r="N47" s="14"/>
      <c r="O47" s="5">
        <f t="shared" si="0"/>
        <v>0</v>
      </c>
      <c r="P47" s="5">
        <f t="shared" si="1"/>
        <v>388907.21999999974</v>
      </c>
    </row>
    <row r="48" spans="1:16" ht="15" x14ac:dyDescent="0.3">
      <c r="A48" s="12"/>
      <c r="B48" s="12"/>
      <c r="C48" s="12"/>
      <c r="D48" s="34"/>
      <c r="E48" s="34"/>
      <c r="F48" s="34"/>
      <c r="G48" s="12"/>
      <c r="H48" s="12"/>
      <c r="J48" s="35"/>
      <c r="K48" s="35"/>
      <c r="L48" s="35"/>
      <c r="M48" s="14"/>
      <c r="N48" s="14"/>
      <c r="O48" s="5">
        <f t="shared" si="0"/>
        <v>0</v>
      </c>
      <c r="P48" s="5">
        <f t="shared" si="1"/>
        <v>0</v>
      </c>
    </row>
    <row r="49" spans="1:16" ht="15" x14ac:dyDescent="0.3">
      <c r="A49" s="12"/>
      <c r="B49" s="12"/>
      <c r="C49" s="12"/>
      <c r="D49" s="24"/>
      <c r="E49" s="24"/>
      <c r="F49" s="24"/>
      <c r="G49" s="12"/>
      <c r="H49" s="15" t="s">
        <v>47</v>
      </c>
      <c r="J49" s="28">
        <f>+J50+J51+J52+J53+J54</f>
        <v>-47984910.07</v>
      </c>
      <c r="K49" s="28"/>
      <c r="L49" s="28">
        <f>+L50+L51+L52+L53+L54</f>
        <v>-27551298.789999999</v>
      </c>
      <c r="M49" s="14"/>
      <c r="O49" s="5">
        <f t="shared" si="0"/>
        <v>0</v>
      </c>
      <c r="P49" s="5">
        <f t="shared" si="1"/>
        <v>-20433611.280000001</v>
      </c>
    </row>
    <row r="50" spans="1:16" ht="15" x14ac:dyDescent="0.3">
      <c r="A50" s="12"/>
      <c r="B50" s="12"/>
      <c r="C50" s="12"/>
      <c r="D50" s="33"/>
      <c r="E50" s="33"/>
      <c r="F50" s="33"/>
      <c r="G50" s="12"/>
      <c r="H50" s="12" t="s">
        <v>48</v>
      </c>
      <c r="J50" s="28">
        <v>-13026002.039999999</v>
      </c>
      <c r="K50" s="20"/>
      <c r="L50" s="28">
        <v>-4295196.0599999996</v>
      </c>
      <c r="M50" s="14"/>
      <c r="O50" s="5">
        <f t="shared" si="0"/>
        <v>0</v>
      </c>
      <c r="P50" s="5">
        <f t="shared" si="1"/>
        <v>-8730805.9800000004</v>
      </c>
    </row>
    <row r="51" spans="1:16" ht="15" x14ac:dyDescent="0.3">
      <c r="A51" s="12"/>
      <c r="B51" s="12"/>
      <c r="C51" s="12"/>
      <c r="D51" s="34"/>
      <c r="E51" s="34"/>
      <c r="F51" s="34"/>
      <c r="G51" s="12"/>
      <c r="H51" s="12" t="s">
        <v>49</v>
      </c>
      <c r="J51" s="28">
        <v>-34959648.490000002</v>
      </c>
      <c r="K51" s="20"/>
      <c r="L51" s="28">
        <v>-23253150.809999999</v>
      </c>
      <c r="M51" s="14"/>
      <c r="O51" s="5">
        <f t="shared" si="0"/>
        <v>0</v>
      </c>
      <c r="P51" s="5">
        <f t="shared" si="1"/>
        <v>-11706497.680000003</v>
      </c>
    </row>
    <row r="52" spans="1:16" ht="15" x14ac:dyDescent="0.3">
      <c r="A52" s="12"/>
      <c r="C52" s="12"/>
      <c r="D52" s="34"/>
      <c r="E52" s="34"/>
      <c r="F52" s="34"/>
      <c r="G52" s="12"/>
      <c r="H52" t="s">
        <v>50</v>
      </c>
      <c r="J52" s="20">
        <v>0</v>
      </c>
      <c r="K52" s="20"/>
      <c r="L52" s="20">
        <v>0</v>
      </c>
      <c r="M52" s="14"/>
      <c r="O52" s="5">
        <f t="shared" si="0"/>
        <v>0</v>
      </c>
      <c r="P52" s="5">
        <f t="shared" si="1"/>
        <v>0</v>
      </c>
    </row>
    <row r="53" spans="1:16" ht="15" x14ac:dyDescent="0.3">
      <c r="A53" s="12"/>
      <c r="B53" s="12"/>
      <c r="C53" s="12"/>
      <c r="D53" s="33"/>
      <c r="E53" s="33"/>
      <c r="F53" s="33"/>
      <c r="G53" s="12"/>
      <c r="H53" t="s">
        <v>51</v>
      </c>
      <c r="J53" s="20">
        <v>0</v>
      </c>
      <c r="K53" s="20"/>
      <c r="L53" s="20">
        <v>0</v>
      </c>
      <c r="M53" s="14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3"/>
      <c r="E54" s="33"/>
      <c r="F54" s="33"/>
      <c r="G54" s="12"/>
      <c r="H54" s="12" t="s">
        <v>52</v>
      </c>
      <c r="J54" s="20">
        <v>740.46</v>
      </c>
      <c r="K54" s="20"/>
      <c r="L54" s="28">
        <v>-2951.92</v>
      </c>
      <c r="M54" s="14"/>
      <c r="O54" s="5">
        <f t="shared" si="0"/>
        <v>0</v>
      </c>
      <c r="P54" s="5">
        <f t="shared" si="1"/>
        <v>3692.38</v>
      </c>
    </row>
    <row r="55" spans="1:16" ht="15" x14ac:dyDescent="0.3">
      <c r="A55" s="12"/>
      <c r="B55" s="12"/>
      <c r="C55" s="12"/>
      <c r="D55" s="33"/>
      <c r="E55" s="33"/>
      <c r="F55" s="33"/>
      <c r="G55" s="12"/>
      <c r="J55" s="16"/>
      <c r="K55" s="16"/>
      <c r="L55" s="16"/>
      <c r="M55" s="14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3"/>
      <c r="E56" s="33"/>
      <c r="F56" s="33"/>
      <c r="G56" s="12"/>
      <c r="H56" s="15" t="s">
        <v>53</v>
      </c>
      <c r="I56" s="12"/>
      <c r="J56" s="24">
        <f>+J58+J59</f>
        <v>17666445.32</v>
      </c>
      <c r="K56" s="24"/>
      <c r="L56" s="24">
        <f>+L58+L59</f>
        <v>14596230.460000001</v>
      </c>
      <c r="M56" s="36"/>
      <c r="N56" s="37"/>
      <c r="O56" s="5">
        <f t="shared" si="0"/>
        <v>0</v>
      </c>
      <c r="P56" s="5">
        <f t="shared" si="1"/>
        <v>3070214.8599999994</v>
      </c>
    </row>
    <row r="57" spans="1:16" ht="15" x14ac:dyDescent="0.3">
      <c r="A57" s="12"/>
      <c r="B57" s="12"/>
      <c r="C57" s="27"/>
      <c r="D57" s="33"/>
      <c r="E57" s="33"/>
      <c r="F57" s="33"/>
      <c r="G57" s="27"/>
      <c r="H57" s="17" t="s">
        <v>54</v>
      </c>
      <c r="I57" s="12"/>
      <c r="J57" s="20"/>
      <c r="K57" s="20"/>
      <c r="L57" s="20"/>
      <c r="M57" s="38"/>
      <c r="N57" s="37"/>
      <c r="O57" s="5">
        <f t="shared" si="0"/>
        <v>0</v>
      </c>
      <c r="P57" s="5">
        <f t="shared" si="1"/>
        <v>0</v>
      </c>
    </row>
    <row r="58" spans="1:16" ht="15" x14ac:dyDescent="0.3">
      <c r="A58" s="12"/>
      <c r="C58" s="39"/>
      <c r="D58" s="40"/>
      <c r="E58" s="40"/>
      <c r="F58" s="40"/>
      <c r="G58" s="12"/>
      <c r="H58" s="12" t="s">
        <v>55</v>
      </c>
      <c r="I58" s="12"/>
      <c r="J58" s="20">
        <v>0</v>
      </c>
      <c r="K58" s="20"/>
      <c r="L58" s="20">
        <v>0</v>
      </c>
      <c r="M58" s="41"/>
      <c r="N58" s="42"/>
      <c r="O58" s="5">
        <f t="shared" si="0"/>
        <v>0</v>
      </c>
      <c r="P58" s="5">
        <f t="shared" si="1"/>
        <v>0</v>
      </c>
    </row>
    <row r="59" spans="1:16" ht="15" x14ac:dyDescent="0.3">
      <c r="A59" s="12"/>
      <c r="B59" s="12"/>
      <c r="C59" s="12"/>
      <c r="D59" s="33"/>
      <c r="E59" s="33"/>
      <c r="F59" s="33"/>
      <c r="G59" s="12"/>
      <c r="H59" s="12" t="s">
        <v>56</v>
      </c>
      <c r="I59" s="12"/>
      <c r="J59" s="20">
        <v>17666445.32</v>
      </c>
      <c r="K59" s="20"/>
      <c r="L59" s="20">
        <v>14596230.460000001</v>
      </c>
      <c r="M59" s="41"/>
      <c r="N59" s="42"/>
      <c r="O59" s="5">
        <f t="shared" si="0"/>
        <v>0</v>
      </c>
      <c r="P59" s="5">
        <f t="shared" si="1"/>
        <v>3070214.8599999994</v>
      </c>
    </row>
    <row r="60" spans="1:16" ht="15.75" x14ac:dyDescent="0.25">
      <c r="A60" s="12"/>
      <c r="B60" s="12"/>
      <c r="C60" s="12"/>
      <c r="D60" s="28"/>
      <c r="E60" s="28"/>
      <c r="F60" s="28"/>
      <c r="G60" s="12"/>
      <c r="H60" s="12"/>
      <c r="I60" s="12"/>
      <c r="J60" s="12"/>
      <c r="K60" s="12"/>
      <c r="L60" s="12"/>
      <c r="M60" s="43"/>
      <c r="N60" s="42"/>
      <c r="O60" s="5">
        <f t="shared" si="0"/>
        <v>0</v>
      </c>
      <c r="P60" s="5">
        <f t="shared" si="1"/>
        <v>0</v>
      </c>
    </row>
    <row r="61" spans="1:16" ht="15" x14ac:dyDescent="0.3">
      <c r="A61" s="12"/>
      <c r="B61" s="12"/>
      <c r="D61" s="26"/>
      <c r="E61" s="26"/>
      <c r="F61" s="26"/>
      <c r="G61" s="12"/>
      <c r="H61" s="15" t="s">
        <v>57</v>
      </c>
      <c r="J61" s="25">
        <f>+J44+J49+J56</f>
        <v>294793175.77999997</v>
      </c>
      <c r="K61" s="26"/>
      <c r="L61" s="25">
        <f>+L44+L49+L56</f>
        <v>287560915.09999996</v>
      </c>
      <c r="M61" s="41"/>
      <c r="N61" s="42"/>
      <c r="O61" s="5">
        <f t="shared" si="0"/>
        <v>0</v>
      </c>
      <c r="P61" s="5">
        <f t="shared" si="1"/>
        <v>7232260.6800000072</v>
      </c>
    </row>
    <row r="62" spans="1:16" ht="15" x14ac:dyDescent="0.3">
      <c r="A62" s="12"/>
      <c r="B62" s="12"/>
      <c r="C62" s="15"/>
      <c r="D62" s="26"/>
      <c r="E62" s="26"/>
      <c r="F62" s="26"/>
      <c r="G62" s="12"/>
      <c r="H62" s="12"/>
      <c r="I62" s="15"/>
      <c r="J62" s="26"/>
      <c r="K62" s="26"/>
      <c r="L62" s="26"/>
      <c r="M62" s="41"/>
      <c r="N62" s="42"/>
      <c r="O62" s="5">
        <f t="shared" si="0"/>
        <v>0</v>
      </c>
      <c r="P62" s="5">
        <f t="shared" si="1"/>
        <v>0</v>
      </c>
    </row>
    <row r="63" spans="1:16" ht="15.75" thickBot="1" x14ac:dyDescent="0.35">
      <c r="A63" s="12"/>
      <c r="B63" s="12"/>
      <c r="C63" s="12"/>
      <c r="D63" s="16"/>
      <c r="E63" s="16"/>
      <c r="F63" s="16"/>
      <c r="G63" s="12"/>
      <c r="H63" s="12"/>
      <c r="I63" s="12"/>
      <c r="J63" s="44"/>
      <c r="K63" s="44"/>
      <c r="L63" s="44"/>
      <c r="M63" s="41"/>
      <c r="N63" s="42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5" t="s">
        <v>58</v>
      </c>
      <c r="D64" s="45">
        <f>+D22+D38</f>
        <v>299326887.92999995</v>
      </c>
      <c r="E64" s="26"/>
      <c r="F64" s="45">
        <f>+F22+F38</f>
        <v>288695542.57999998</v>
      </c>
      <c r="G64" s="12"/>
      <c r="H64" s="15" t="s">
        <v>59</v>
      </c>
      <c r="J64" s="45">
        <f>J38+J61</f>
        <v>299326887.92999995</v>
      </c>
      <c r="K64" s="26"/>
      <c r="L64" s="45">
        <f>L38+L61</f>
        <v>288695542.57999998</v>
      </c>
      <c r="M64" s="46">
        <f>+D64-J64</f>
        <v>0</v>
      </c>
      <c r="N64" s="42">
        <f>+F64-L64</f>
        <v>0</v>
      </c>
      <c r="O64" s="5">
        <f t="shared" si="0"/>
        <v>10631345.349999964</v>
      </c>
      <c r="P64" s="5">
        <f t="shared" si="1"/>
        <v>10631345.349999964</v>
      </c>
    </row>
    <row r="65" spans="1:15" ht="15" x14ac:dyDescent="0.3">
      <c r="A65" s="12"/>
      <c r="B65" s="12"/>
      <c r="C65" s="15"/>
      <c r="D65" s="15"/>
      <c r="E65" s="15"/>
      <c r="F65" s="26"/>
      <c r="G65" s="12"/>
      <c r="H65" s="12"/>
      <c r="I65" s="15"/>
      <c r="J65" s="29"/>
      <c r="K65" s="29"/>
      <c r="L65" s="42"/>
      <c r="M65" s="41"/>
      <c r="N65" s="42"/>
      <c r="O65" s="47"/>
    </row>
    <row r="66" spans="1:15" ht="15" x14ac:dyDescent="0.3">
      <c r="A66" s="12"/>
      <c r="B66" s="12"/>
      <c r="C66" s="27"/>
      <c r="D66" s="48"/>
      <c r="E66" s="48"/>
      <c r="F66" s="49" t="e">
        <f>SUM("$#REF!$#REF!:$#REF!$#REF!")</f>
        <v>#VALUE!</v>
      </c>
      <c r="G66" s="50"/>
      <c r="H66" s="50"/>
      <c r="I66" s="51"/>
      <c r="J66" s="52"/>
      <c r="K66" s="52"/>
      <c r="L66" s="53"/>
      <c r="M66" s="38"/>
      <c r="N66" s="37"/>
      <c r="O66" s="47"/>
    </row>
    <row r="67" spans="1:15" ht="15" x14ac:dyDescent="0.3">
      <c r="A67" s="12"/>
      <c r="B67" s="12"/>
      <c r="C67" s="27"/>
      <c r="D67" s="27"/>
      <c r="E67" s="27"/>
      <c r="F67" s="44"/>
      <c r="G67" s="54"/>
      <c r="H67" s="54"/>
      <c r="I67" s="11"/>
      <c r="J67" s="44"/>
      <c r="K67" s="44"/>
      <c r="L67" s="53"/>
      <c r="M67" s="38"/>
      <c r="N67" s="37"/>
      <c r="O67" s="47"/>
    </row>
    <row r="68" spans="1:15" ht="15" x14ac:dyDescent="0.3">
      <c r="A68" s="12"/>
      <c r="B68" s="12"/>
      <c r="C68" s="27"/>
      <c r="D68" s="27"/>
      <c r="E68" s="27"/>
      <c r="F68" s="44"/>
      <c r="G68" s="54"/>
      <c r="H68" s="54"/>
      <c r="I68" s="11"/>
      <c r="J68" s="44"/>
      <c r="K68" s="44"/>
      <c r="L68" s="53"/>
      <c r="M68" s="38"/>
      <c r="N68" s="37"/>
      <c r="O68" s="47"/>
    </row>
    <row r="69" spans="1:15" ht="15" x14ac:dyDescent="0.3">
      <c r="A69" s="12"/>
      <c r="B69" s="12"/>
      <c r="C69" s="27"/>
      <c r="D69" s="27"/>
      <c r="E69" s="27"/>
      <c r="F69" s="27"/>
      <c r="G69" s="55"/>
      <c r="H69" s="55"/>
      <c r="I69" s="11"/>
      <c r="J69" s="27"/>
      <c r="K69" s="27"/>
      <c r="L69" s="56"/>
      <c r="M69" s="38"/>
      <c r="N69" s="37"/>
    </row>
    <row r="70" spans="1:15" ht="15" x14ac:dyDescent="0.3">
      <c r="A70" s="12"/>
      <c r="B70" s="12"/>
      <c r="C70" s="27"/>
      <c r="D70" s="27"/>
      <c r="E70" s="27"/>
      <c r="F70" s="11"/>
      <c r="G70" s="55"/>
      <c r="H70" s="55"/>
      <c r="I70" s="11"/>
      <c r="J70" s="27"/>
      <c r="K70" s="27"/>
      <c r="L70" s="54"/>
      <c r="M70" s="57"/>
    </row>
    <row r="71" spans="1:15" ht="15" x14ac:dyDescent="0.3">
      <c r="A71" s="12"/>
      <c r="B71" s="12"/>
      <c r="C71" s="27"/>
      <c r="D71" s="27"/>
      <c r="E71" s="27"/>
      <c r="F71" s="58"/>
      <c r="G71" s="55"/>
      <c r="H71" s="55"/>
      <c r="I71" s="11"/>
      <c r="J71" s="27"/>
      <c r="K71" s="27"/>
      <c r="L71" s="54"/>
      <c r="M71" s="14"/>
    </row>
    <row r="72" spans="1:15" ht="15" x14ac:dyDescent="0.3">
      <c r="C72" s="59"/>
      <c r="D72" s="59"/>
      <c r="E72" s="59"/>
      <c r="F72" s="59"/>
      <c r="G72" s="60"/>
      <c r="H72" s="60"/>
      <c r="I72" s="61"/>
      <c r="J72" s="14"/>
      <c r="K72" s="14"/>
      <c r="L72" s="61"/>
      <c r="M72" s="14"/>
    </row>
    <row r="73" spans="1:15" ht="15" x14ac:dyDescent="0.3">
      <c r="C73" s="59"/>
      <c r="D73" s="59"/>
      <c r="E73" s="59"/>
      <c r="F73" s="59"/>
      <c r="G73" s="60"/>
      <c r="H73" s="60"/>
      <c r="I73" s="61"/>
      <c r="J73" s="14"/>
      <c r="K73" s="14"/>
      <c r="L73" s="61"/>
      <c r="M73" s="14"/>
    </row>
  </sheetData>
  <sheetProtection selectLockedCells="1" selectUnlockedCells="1"/>
  <mergeCells count="1">
    <mergeCell ref="B7:L7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2017-01-10T18:56:43Z</dcterms:created>
  <dcterms:modified xsi:type="dcterms:W3CDTF">2017-01-10T18:57:25Z</dcterms:modified>
</cp:coreProperties>
</file>