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1ER BIMESTRE\"/>
    </mc:Choice>
  </mc:AlternateContent>
  <bookViews>
    <workbookView xWindow="0" yWindow="0" windowWidth="19200" windowHeight="11370"/>
  </bookViews>
  <sheets>
    <sheet name="BAL. GRAL." sheetId="1" r:id="rId1"/>
  </sheets>
  <externalReferences>
    <externalReference r:id="rId2"/>
  </externalReferences>
  <definedNames>
    <definedName name="_xlnm.Print_Area" localSheetId="0">'BAL. GRAL.'!$B$1:$L$77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P64" i="1"/>
  <c r="O64" i="1"/>
  <c r="P63" i="1"/>
  <c r="O63" i="1"/>
  <c r="O62" i="1"/>
  <c r="P61" i="1"/>
  <c r="O61" i="1"/>
  <c r="P60" i="1"/>
  <c r="O60" i="1"/>
  <c r="P59" i="1"/>
  <c r="O59" i="1"/>
  <c r="P58" i="1"/>
  <c r="O58" i="1"/>
  <c r="O57" i="1"/>
  <c r="L57" i="1"/>
  <c r="J57" i="1"/>
  <c r="P57" i="1" s="1"/>
  <c r="P56" i="1"/>
  <c r="O56" i="1"/>
  <c r="P55" i="1"/>
  <c r="O55" i="1"/>
  <c r="P54" i="1"/>
  <c r="O54" i="1"/>
  <c r="P53" i="1"/>
  <c r="O53" i="1"/>
  <c r="P52" i="1"/>
  <c r="O52" i="1"/>
  <c r="P51" i="1"/>
  <c r="O51" i="1"/>
  <c r="O50" i="1"/>
  <c r="L50" i="1"/>
  <c r="J50" i="1"/>
  <c r="P50" i="1" s="1"/>
  <c r="P49" i="1"/>
  <c r="O49" i="1"/>
  <c r="P48" i="1"/>
  <c r="O48" i="1"/>
  <c r="P47" i="1"/>
  <c r="O47" i="1"/>
  <c r="P46" i="1"/>
  <c r="O46" i="1"/>
  <c r="O45" i="1"/>
  <c r="L45" i="1"/>
  <c r="L62" i="1" s="1"/>
  <c r="J45" i="1"/>
  <c r="J62" i="1" s="1"/>
  <c r="P62" i="1" s="1"/>
  <c r="P44" i="1"/>
  <c r="O44" i="1"/>
  <c r="P43" i="1"/>
  <c r="O43" i="1"/>
  <c r="P42" i="1"/>
  <c r="O42" i="1"/>
  <c r="P41" i="1"/>
  <c r="O41" i="1"/>
  <c r="P40" i="1"/>
  <c r="O40" i="1"/>
  <c r="F39" i="1"/>
  <c r="F65" i="1" s="1"/>
  <c r="D39" i="1"/>
  <c r="O39" i="1" s="1"/>
  <c r="P38" i="1"/>
  <c r="O38" i="1"/>
  <c r="P37" i="1"/>
  <c r="O37" i="1"/>
  <c r="O36" i="1"/>
  <c r="L36" i="1"/>
  <c r="J36" i="1"/>
  <c r="P36" i="1" s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L23" i="1"/>
  <c r="L39" i="1" s="1"/>
  <c r="L65" i="1" s="1"/>
  <c r="J23" i="1"/>
  <c r="P23" i="1" s="1"/>
  <c r="F23" i="1"/>
  <c r="D23" i="1"/>
  <c r="D65" i="1" s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O65" i="1" l="1"/>
  <c r="N65" i="1"/>
  <c r="O23" i="1"/>
  <c r="J39" i="1"/>
  <c r="P45" i="1"/>
  <c r="J65" i="1" l="1"/>
  <c r="P39" i="1"/>
  <c r="P65" i="1" l="1"/>
  <c r="M65" i="1"/>
</calcChain>
</file>

<file path=xl/sharedStrings.xml><?xml version="1.0" encoding="utf-8"?>
<sst xmlns="http://schemas.openxmlformats.org/spreadsheetml/2006/main" count="64" uniqueCount="60">
  <si>
    <t>E S T A D O     D E    S I T U A C I Ó N    F I N A N C I E R A    A L    3 1    D E   M A R Z O    D E     2 0 1 5</t>
  </si>
  <si>
    <t>2 0 1 5</t>
  </si>
  <si>
    <t>2 0 1 4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</si>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</sst>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2352675</xdr:colOff>
      <xdr:row>5</xdr:row>
      <xdr:rowOff>19050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EFC85230-595E-4AE3-B330-C776A198E87C}"/>
            </a:ext>
          </a:extLst>
        </xdr:cNvPr>
        <xdr:cNvSpPr txBox="1">
          <a:spLocks noChangeArrowheads="1"/>
        </xdr:cNvSpPr>
      </xdr:nvSpPr>
      <xdr:spPr bwMode="auto">
        <a:xfrm>
          <a:off x="4991100" y="66675"/>
          <a:ext cx="6477000" cy="866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2876550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5E293037-A205-4728-9551-0EAA1C421EC8}"/>
            </a:ext>
          </a:extLst>
        </xdr:cNvPr>
        <xdr:cNvSpPr txBox="1">
          <a:spLocks noChangeArrowheads="1"/>
        </xdr:cNvSpPr>
      </xdr:nvSpPr>
      <xdr:spPr bwMode="auto">
        <a:xfrm>
          <a:off x="838200" y="13239750"/>
          <a:ext cx="3124200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1162050</xdr:colOff>
      <xdr:row>76</xdr:row>
      <xdr:rowOff>85725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03DE41CF-3C9E-478E-AA1F-818911FE1EEF}"/>
            </a:ext>
          </a:extLst>
        </xdr:cNvPr>
        <xdr:cNvSpPr txBox="1">
          <a:spLocks noChangeArrowheads="1"/>
        </xdr:cNvSpPr>
      </xdr:nvSpPr>
      <xdr:spPr bwMode="auto">
        <a:xfrm>
          <a:off x="12630150" y="13268325"/>
          <a:ext cx="31527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1219200</xdr:colOff>
      <xdr:row>75</xdr:row>
      <xdr:rowOff>123825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24FAF4D6-F3CE-484E-84BB-6A3502FCE00D}"/>
            </a:ext>
          </a:extLst>
        </xdr:cNvPr>
        <xdr:cNvSpPr txBox="1">
          <a:spLocks noChangeArrowheads="1"/>
        </xdr:cNvSpPr>
      </xdr:nvSpPr>
      <xdr:spPr bwMode="auto">
        <a:xfrm>
          <a:off x="7143750" y="13249275"/>
          <a:ext cx="3190875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67</xdr:row>
      <xdr:rowOff>95250</xdr:rowOff>
    </xdr:from>
    <xdr:to>
      <xdr:col>11</xdr:col>
      <xdr:colOff>742950</xdr:colOff>
      <xdr:row>69</xdr:row>
      <xdr:rowOff>161925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A92171A1-893F-4060-864A-8120DC040E2F}"/>
            </a:ext>
          </a:extLst>
        </xdr:cNvPr>
        <xdr:cNvSpPr txBox="1">
          <a:spLocks noChangeArrowheads="1"/>
        </xdr:cNvSpPr>
      </xdr:nvSpPr>
      <xdr:spPr bwMode="auto">
        <a:xfrm>
          <a:off x="1200150" y="12801600"/>
          <a:ext cx="14163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10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2</xdr:col>
      <xdr:colOff>1600200</xdr:colOff>
      <xdr:row>0</xdr:row>
      <xdr:rowOff>76200</xdr:rowOff>
    </xdr:from>
    <xdr:to>
      <xdr:col>2</xdr:col>
      <xdr:colOff>3267075</xdr:colOff>
      <xdr:row>5</xdr:row>
      <xdr:rowOff>114300</xdr:rowOff>
    </xdr:to>
    <xdr:pic>
      <xdr:nvPicPr>
        <xdr:cNvPr id="7" name="Picture 132">
          <a:extLst>
            <a:ext uri="{FF2B5EF4-FFF2-40B4-BE49-F238E27FC236}">
              <a16:creationId xmlns:a16="http://schemas.microsoft.com/office/drawing/2014/main" id="{80698692-2511-4B1D-BBC0-B9392B05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76200"/>
          <a:ext cx="166687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904875</xdr:colOff>
      <xdr:row>5</xdr:row>
      <xdr:rowOff>47625</xdr:rowOff>
    </xdr:to>
    <xdr:pic>
      <xdr:nvPicPr>
        <xdr:cNvPr id="8" name="Picture 131">
          <a:extLst>
            <a:ext uri="{FF2B5EF4-FFF2-40B4-BE49-F238E27FC236}">
              <a16:creationId xmlns:a16="http://schemas.microsoft.com/office/drawing/2014/main" id="{EBB982AA-3EAB-4F4E-8D6E-312D848B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76200"/>
          <a:ext cx="28098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2</xdr:col>
      <xdr:colOff>1304925</xdr:colOff>
      <xdr:row>5</xdr:row>
      <xdr:rowOff>47625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60977DB9-1196-4C38-8A01-52EA1BC7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4775"/>
          <a:ext cx="134302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MARZ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85" zoomScaleNormal="85" workbookViewId="0">
      <selection activeCell="O34" sqref="O34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ht="15.7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6" ht="15.75" x14ac:dyDescent="0.3">
      <c r="A10" s="12"/>
      <c r="B10" s="12"/>
      <c r="C10" s="12"/>
      <c r="D10" s="13" t="s">
        <v>1</v>
      </c>
      <c r="E10" s="13"/>
      <c r="F10" s="14" t="s">
        <v>2</v>
      </c>
      <c r="G10" s="12"/>
      <c r="H10" s="12"/>
      <c r="I10" s="12"/>
      <c r="J10" s="13" t="s">
        <v>1</v>
      </c>
      <c r="K10" s="13"/>
      <c r="L10" s="13" t="s">
        <v>2</v>
      </c>
      <c r="M10" s="15"/>
    </row>
    <row r="11" spans="1:16" ht="15" x14ac:dyDescent="0.3">
      <c r="A11" s="12"/>
      <c r="B11" s="16" t="s">
        <v>3</v>
      </c>
      <c r="C11" s="16"/>
      <c r="D11" s="16"/>
      <c r="E11" s="16"/>
      <c r="F11" s="17"/>
      <c r="G11" s="12"/>
      <c r="H11" s="16" t="s">
        <v>4</v>
      </c>
      <c r="J11" s="18"/>
      <c r="K11" s="18"/>
      <c r="L11" s="12"/>
      <c r="M11" s="15"/>
    </row>
    <row r="12" spans="1:16" ht="15" x14ac:dyDescent="0.3">
      <c r="A12" s="12"/>
      <c r="B12" s="12"/>
      <c r="C12" s="12"/>
      <c r="D12" s="12"/>
      <c r="E12" s="12"/>
      <c r="F12" s="17"/>
      <c r="G12" s="12"/>
      <c r="H12" s="12"/>
      <c r="I12" s="12"/>
      <c r="J12" s="18"/>
      <c r="K12" s="18"/>
      <c r="L12" s="12"/>
      <c r="M12" s="15"/>
    </row>
    <row r="13" spans="1:16" ht="15" x14ac:dyDescent="0.3">
      <c r="A13" s="12"/>
      <c r="B13" s="19" t="s">
        <v>5</v>
      </c>
      <c r="C13" s="19"/>
      <c r="D13" s="20"/>
      <c r="E13" s="20"/>
      <c r="F13" s="17"/>
      <c r="G13" s="12"/>
      <c r="H13" s="16" t="s">
        <v>6</v>
      </c>
      <c r="I13" s="12"/>
      <c r="J13" s="21"/>
      <c r="K13" s="21"/>
      <c r="L13" s="21"/>
      <c r="M13" s="15"/>
    </row>
    <row r="14" spans="1:16" ht="15" x14ac:dyDescent="0.3">
      <c r="A14" s="12"/>
      <c r="B14" s="12" t="s">
        <v>7</v>
      </c>
      <c r="C14" s="19"/>
      <c r="D14" s="21">
        <v>22933472.5</v>
      </c>
      <c r="E14" s="21"/>
      <c r="F14" s="21">
        <v>9404048.4100000001</v>
      </c>
      <c r="G14" s="12"/>
      <c r="H14" s="12" t="s">
        <v>8</v>
      </c>
      <c r="I14" s="12"/>
      <c r="J14" s="21">
        <v>1995925.14</v>
      </c>
      <c r="K14" s="21"/>
      <c r="L14" s="21">
        <v>1036896.89</v>
      </c>
      <c r="M14" s="15"/>
      <c r="O14" s="5">
        <f t="shared" ref="O14:O65" si="0">+D14-F14</f>
        <v>13529424.09</v>
      </c>
      <c r="P14" s="5">
        <f t="shared" ref="P14:P65" si="1">+J14-L14</f>
        <v>959028.24999999988</v>
      </c>
    </row>
    <row r="15" spans="1:16" ht="15" x14ac:dyDescent="0.3">
      <c r="A15" s="12"/>
      <c r="B15" s="12" t="s">
        <v>9</v>
      </c>
      <c r="C15" s="19"/>
      <c r="D15" s="17">
        <v>183466.03</v>
      </c>
      <c r="E15" s="17"/>
      <c r="F15" s="17">
        <v>3640196.89</v>
      </c>
      <c r="G15" s="12"/>
      <c r="H15" s="12" t="s">
        <v>10</v>
      </c>
      <c r="I15" s="16"/>
      <c r="J15" s="21">
        <v>0</v>
      </c>
      <c r="K15" s="21"/>
      <c r="L15" s="21">
        <v>0</v>
      </c>
      <c r="M15" s="15"/>
      <c r="O15" s="5">
        <f t="shared" si="0"/>
        <v>-3456730.8600000003</v>
      </c>
      <c r="P15" s="5">
        <f t="shared" si="1"/>
        <v>0</v>
      </c>
    </row>
    <row r="16" spans="1:16" ht="15" x14ac:dyDescent="0.3">
      <c r="A16" s="12"/>
      <c r="B16" s="12" t="s">
        <v>11</v>
      </c>
      <c r="C16" s="12"/>
      <c r="D16" s="22">
        <v>4603865.5599999996</v>
      </c>
      <c r="E16" s="22"/>
      <c r="F16" s="22">
        <v>10000</v>
      </c>
      <c r="G16" s="12"/>
      <c r="H16" s="12" t="s">
        <v>12</v>
      </c>
      <c r="I16" s="12"/>
      <c r="J16" s="21">
        <v>0</v>
      </c>
      <c r="K16" s="21"/>
      <c r="L16" s="21">
        <v>0</v>
      </c>
      <c r="M16" s="15"/>
      <c r="O16" s="5">
        <f t="shared" si="0"/>
        <v>4593865.5599999996</v>
      </c>
      <c r="P16" s="5">
        <f t="shared" si="1"/>
        <v>0</v>
      </c>
    </row>
    <row r="17" spans="1:16" ht="15" x14ac:dyDescent="0.3">
      <c r="A17" s="12"/>
      <c r="B17" s="12" t="s">
        <v>13</v>
      </c>
      <c r="C17" s="12"/>
      <c r="D17" s="22">
        <v>0</v>
      </c>
      <c r="E17" s="22"/>
      <c r="F17" s="22">
        <v>0</v>
      </c>
      <c r="G17" s="12"/>
      <c r="H17" s="12" t="s">
        <v>14</v>
      </c>
      <c r="I17" s="12"/>
      <c r="J17" s="21">
        <v>0</v>
      </c>
      <c r="K17" s="21"/>
      <c r="L17" s="21">
        <v>0</v>
      </c>
      <c r="M17" s="15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15</v>
      </c>
      <c r="C18" s="12"/>
      <c r="D18" s="22">
        <v>0</v>
      </c>
      <c r="E18" s="22"/>
      <c r="F18" s="22">
        <v>0</v>
      </c>
      <c r="G18" s="12"/>
      <c r="H18" s="12" t="s">
        <v>16</v>
      </c>
      <c r="I18" s="12"/>
      <c r="J18" s="21">
        <v>0</v>
      </c>
      <c r="K18" s="21"/>
      <c r="L18" s="21">
        <v>0</v>
      </c>
      <c r="M18" s="15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17</v>
      </c>
      <c r="C19" s="12"/>
      <c r="D19" s="22">
        <v>0</v>
      </c>
      <c r="E19" s="22"/>
      <c r="F19" s="22">
        <v>0</v>
      </c>
      <c r="G19" s="12"/>
      <c r="H19" s="12" t="s">
        <v>18</v>
      </c>
      <c r="I19" s="12"/>
      <c r="J19" s="21">
        <v>0</v>
      </c>
      <c r="K19" s="21"/>
      <c r="L19" s="21">
        <v>0</v>
      </c>
      <c r="M19" s="15"/>
      <c r="O19" s="5">
        <f t="shared" si="0"/>
        <v>0</v>
      </c>
      <c r="P19" s="5">
        <f t="shared" si="1"/>
        <v>0</v>
      </c>
    </row>
    <row r="20" spans="1:16" ht="15" x14ac:dyDescent="0.3">
      <c r="A20" s="12"/>
      <c r="B20" s="12" t="s">
        <v>19</v>
      </c>
      <c r="C20" s="12"/>
      <c r="D20" s="22">
        <v>0</v>
      </c>
      <c r="E20" s="22"/>
      <c r="F20" s="22">
        <v>0</v>
      </c>
      <c r="G20" s="12"/>
      <c r="H20" s="12" t="s">
        <v>20</v>
      </c>
      <c r="I20" s="23"/>
      <c r="J20" s="21">
        <v>0</v>
      </c>
      <c r="K20" s="21"/>
      <c r="L20" s="21">
        <v>0</v>
      </c>
      <c r="M20" s="15"/>
      <c r="O20" s="5">
        <f t="shared" si="0"/>
        <v>0</v>
      </c>
      <c r="P20" s="5">
        <f t="shared" si="1"/>
        <v>0</v>
      </c>
    </row>
    <row r="21" spans="1:16" ht="15" x14ac:dyDescent="0.3">
      <c r="A21" s="12"/>
      <c r="B21" s="12"/>
      <c r="C21" s="16"/>
      <c r="D21" s="24"/>
      <c r="E21" s="24"/>
      <c r="F21" s="24"/>
      <c r="G21" s="12"/>
      <c r="H21" s="12" t="s">
        <v>21</v>
      </c>
      <c r="I21" s="16"/>
      <c r="J21" s="21">
        <v>0</v>
      </c>
      <c r="K21" s="21"/>
      <c r="L21" s="21">
        <v>3350000</v>
      </c>
      <c r="M21" s="15"/>
      <c r="O21" s="5">
        <f t="shared" si="0"/>
        <v>0</v>
      </c>
      <c r="P21" s="5">
        <f t="shared" si="1"/>
        <v>-3350000</v>
      </c>
    </row>
    <row r="22" spans="1:16" ht="15" x14ac:dyDescent="0.3">
      <c r="A22" s="12"/>
      <c r="C22" s="12"/>
      <c r="D22" s="25"/>
      <c r="E22" s="25"/>
      <c r="F22" s="25"/>
      <c r="G22" s="12"/>
      <c r="H22" s="12"/>
      <c r="I22" s="12"/>
      <c r="J22" s="18"/>
      <c r="K22" s="18"/>
      <c r="L22" s="18"/>
      <c r="M22" s="15"/>
      <c r="O22" s="5">
        <f t="shared" si="0"/>
        <v>0</v>
      </c>
      <c r="P22" s="5">
        <f t="shared" si="1"/>
        <v>0</v>
      </c>
    </row>
    <row r="23" spans="1:16" ht="15" x14ac:dyDescent="0.3">
      <c r="A23" s="12"/>
      <c r="B23" s="16" t="s">
        <v>22</v>
      </c>
      <c r="C23" s="23"/>
      <c r="D23" s="26">
        <f>SUM(D14:D20)</f>
        <v>27720804.09</v>
      </c>
      <c r="E23" s="27"/>
      <c r="F23" s="26">
        <f>SUM(F14:F20)</f>
        <v>13054245.300000001</v>
      </c>
      <c r="G23" s="12"/>
      <c r="H23" s="16" t="s">
        <v>23</v>
      </c>
      <c r="I23" s="12"/>
      <c r="J23" s="26">
        <f>SUM(J14:J21)</f>
        <v>1995925.14</v>
      </c>
      <c r="K23" s="27"/>
      <c r="L23" s="26">
        <f>SUM(L14:L21)</f>
        <v>4386896.8899999997</v>
      </c>
      <c r="M23" s="15"/>
      <c r="O23" s="5">
        <f t="shared" si="0"/>
        <v>14666558.789999999</v>
      </c>
      <c r="P23" s="5">
        <f t="shared" si="1"/>
        <v>-2390971.75</v>
      </c>
    </row>
    <row r="24" spans="1:16" ht="15" x14ac:dyDescent="0.3">
      <c r="A24" s="12"/>
      <c r="B24" s="12"/>
      <c r="C24" s="12"/>
      <c r="D24" s="24"/>
      <c r="E24" s="24"/>
      <c r="F24" s="24"/>
      <c r="G24" s="12"/>
      <c r="H24" s="12"/>
      <c r="I24" s="12"/>
      <c r="J24" s="18"/>
      <c r="K24" s="18"/>
      <c r="L24" s="18"/>
      <c r="M24" s="15"/>
      <c r="O24" s="5">
        <f t="shared" si="0"/>
        <v>0</v>
      </c>
      <c r="P24" s="5">
        <f t="shared" si="1"/>
        <v>0</v>
      </c>
    </row>
    <row r="25" spans="1:16" ht="15" x14ac:dyDescent="0.3">
      <c r="A25" s="12"/>
      <c r="C25" s="16"/>
      <c r="D25" s="24"/>
      <c r="E25" s="24"/>
      <c r="F25" s="24"/>
      <c r="G25" s="12"/>
      <c r="M25" s="15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2"/>
      <c r="C26" s="12"/>
      <c r="D26" s="25"/>
      <c r="E26" s="25"/>
      <c r="F26" s="25"/>
      <c r="G26" s="12"/>
      <c r="M26" s="15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9" t="s">
        <v>24</v>
      </c>
      <c r="C27" s="12"/>
      <c r="D27" s="21"/>
      <c r="E27" s="21"/>
      <c r="F27" s="21"/>
      <c r="G27" s="12"/>
      <c r="H27" s="16" t="s">
        <v>25</v>
      </c>
      <c r="I27" s="12"/>
      <c r="J27" s="21"/>
      <c r="K27" s="21"/>
      <c r="L27" s="21"/>
      <c r="M27" s="15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s="12" t="s">
        <v>26</v>
      </c>
      <c r="C28" s="12"/>
      <c r="D28" s="21">
        <v>0</v>
      </c>
      <c r="E28" s="21"/>
      <c r="F28" s="21">
        <v>0</v>
      </c>
      <c r="G28" s="12"/>
      <c r="H28" s="12" t="s">
        <v>27</v>
      </c>
      <c r="I28" s="12"/>
      <c r="J28" s="21">
        <v>0</v>
      </c>
      <c r="K28" s="21"/>
      <c r="L28" s="21">
        <v>0</v>
      </c>
      <c r="M28" s="15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t="s">
        <v>28</v>
      </c>
      <c r="C29" s="12"/>
      <c r="D29" s="21">
        <v>0</v>
      </c>
      <c r="E29" s="21"/>
      <c r="F29" s="21">
        <v>0</v>
      </c>
      <c r="G29" s="12"/>
      <c r="H29" s="12" t="s">
        <v>29</v>
      </c>
      <c r="I29" s="12"/>
      <c r="J29" s="21">
        <v>0</v>
      </c>
      <c r="K29" s="21"/>
      <c r="L29" s="21">
        <v>0</v>
      </c>
      <c r="M29" s="15"/>
      <c r="O29" s="5">
        <f t="shared" si="0"/>
        <v>0</v>
      </c>
      <c r="P29" s="5">
        <f t="shared" si="1"/>
        <v>0</v>
      </c>
    </row>
    <row r="30" spans="1:16" ht="15" x14ac:dyDescent="0.3">
      <c r="A30" s="12"/>
      <c r="B30" s="28" t="s">
        <v>30</v>
      </c>
      <c r="C30" s="16"/>
      <c r="D30" s="21">
        <v>348396588.87</v>
      </c>
      <c r="E30" s="21"/>
      <c r="F30" s="21">
        <v>307467662.43000001</v>
      </c>
      <c r="G30" s="12"/>
      <c r="H30" s="12" t="s">
        <v>31</v>
      </c>
      <c r="I30" s="12"/>
      <c r="J30" s="21">
        <v>0</v>
      </c>
      <c r="K30" s="21"/>
      <c r="L30" s="21">
        <v>0</v>
      </c>
      <c r="M30" s="15"/>
      <c r="O30" s="5">
        <f t="shared" si="0"/>
        <v>40928926.439999998</v>
      </c>
      <c r="P30" s="5">
        <f t="shared" si="1"/>
        <v>0</v>
      </c>
    </row>
    <row r="31" spans="1:16" ht="15" x14ac:dyDescent="0.3">
      <c r="A31" s="12"/>
      <c r="B31" s="12" t="s">
        <v>32</v>
      </c>
      <c r="C31" s="12"/>
      <c r="D31" s="21">
        <v>58067073.899999999</v>
      </c>
      <c r="E31" s="21"/>
      <c r="F31" s="21">
        <v>42124541.659999996</v>
      </c>
      <c r="G31" s="12"/>
      <c r="H31" s="12" t="s">
        <v>16</v>
      </c>
      <c r="J31" s="21">
        <v>0</v>
      </c>
      <c r="K31" s="21"/>
      <c r="L31" s="21">
        <v>0</v>
      </c>
      <c r="M31" s="15"/>
      <c r="O31" s="5">
        <f t="shared" si="0"/>
        <v>15942532.240000002</v>
      </c>
      <c r="P31" s="5">
        <f t="shared" si="1"/>
        <v>0</v>
      </c>
    </row>
    <row r="32" spans="1:16" ht="15" x14ac:dyDescent="0.3">
      <c r="A32" s="12"/>
      <c r="B32" s="12" t="s">
        <v>33</v>
      </c>
      <c r="C32" s="12"/>
      <c r="D32" s="21">
        <v>16018.78</v>
      </c>
      <c r="E32" s="21"/>
      <c r="F32" s="21">
        <v>16018.78</v>
      </c>
      <c r="G32" s="12"/>
      <c r="H32" s="12" t="s">
        <v>34</v>
      </c>
      <c r="J32" s="21">
        <v>0</v>
      </c>
      <c r="K32" s="21"/>
      <c r="L32" s="21">
        <v>0</v>
      </c>
      <c r="M32" s="15"/>
      <c r="O32" s="5">
        <f t="shared" si="0"/>
        <v>0</v>
      </c>
      <c r="P32" s="5">
        <f t="shared" si="1"/>
        <v>0</v>
      </c>
    </row>
    <row r="33" spans="1:16" ht="15" x14ac:dyDescent="0.3">
      <c r="A33" s="12"/>
      <c r="B33" s="12" t="s">
        <v>35</v>
      </c>
      <c r="C33" s="12"/>
      <c r="D33" s="29">
        <v>-84972607.060000002</v>
      </c>
      <c r="E33" s="21"/>
      <c r="F33" s="29">
        <v>-69323433.519999996</v>
      </c>
      <c r="G33" s="12"/>
      <c r="H33" s="12" t="s">
        <v>36</v>
      </c>
      <c r="J33" s="21">
        <v>0</v>
      </c>
      <c r="K33" s="21"/>
      <c r="L33" s="21">
        <v>0</v>
      </c>
      <c r="M33" s="15"/>
      <c r="O33" s="5">
        <f t="shared" si="0"/>
        <v>-15649173.540000007</v>
      </c>
      <c r="P33" s="5">
        <f t="shared" si="1"/>
        <v>0</v>
      </c>
    </row>
    <row r="34" spans="1:16" ht="15" x14ac:dyDescent="0.3">
      <c r="A34" s="12"/>
      <c r="B34" s="12" t="s">
        <v>37</v>
      </c>
      <c r="C34" s="12"/>
      <c r="D34" s="21">
        <v>53707</v>
      </c>
      <c r="E34" s="21"/>
      <c r="F34" s="21">
        <v>53707</v>
      </c>
      <c r="G34" s="12"/>
      <c r="J34" s="21"/>
      <c r="K34" s="21"/>
      <c r="L34" s="21"/>
      <c r="M34" s="15"/>
      <c r="O34" s="5">
        <f t="shared" si="0"/>
        <v>0</v>
      </c>
      <c r="P34" s="5">
        <f t="shared" si="1"/>
        <v>0</v>
      </c>
    </row>
    <row r="35" spans="1:16" ht="15" x14ac:dyDescent="0.3">
      <c r="A35" s="12"/>
      <c r="B35" s="28" t="s">
        <v>38</v>
      </c>
      <c r="C35" s="12"/>
      <c r="D35" s="21">
        <v>0</v>
      </c>
      <c r="E35" s="21"/>
      <c r="F35" s="21">
        <v>0</v>
      </c>
      <c r="G35" s="12"/>
      <c r="H35" s="12"/>
      <c r="M35" s="15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23" t="s">
        <v>39</v>
      </c>
      <c r="C36" s="12"/>
      <c r="D36" s="21">
        <v>0</v>
      </c>
      <c r="E36" s="21"/>
      <c r="F36" s="21">
        <v>0</v>
      </c>
      <c r="G36" s="12"/>
      <c r="H36" s="16" t="s">
        <v>23</v>
      </c>
      <c r="I36" s="12"/>
      <c r="J36" s="26">
        <f>SUM(J28:J33)</f>
        <v>0</v>
      </c>
      <c r="K36" s="27"/>
      <c r="L36" s="26">
        <f>SUM(L28:L33)</f>
        <v>0</v>
      </c>
      <c r="M36" s="15"/>
      <c r="O36" s="5">
        <f t="shared" si="0"/>
        <v>0</v>
      </c>
      <c r="P36" s="5">
        <f t="shared" si="1"/>
        <v>0</v>
      </c>
    </row>
    <row r="37" spans="1:16" ht="15" x14ac:dyDescent="0.3">
      <c r="A37" s="12"/>
      <c r="B37" s="12"/>
      <c r="C37" s="12"/>
      <c r="D37" s="30"/>
      <c r="E37" s="30"/>
      <c r="F37" s="30"/>
      <c r="G37" s="12"/>
      <c r="M37" s="15"/>
      <c r="O37" s="5">
        <f t="shared" si="0"/>
        <v>0</v>
      </c>
      <c r="P37" s="5">
        <f t="shared" si="1"/>
        <v>0</v>
      </c>
    </row>
    <row r="38" spans="1:16" ht="15" x14ac:dyDescent="0.3">
      <c r="A38" s="12"/>
      <c r="G38" s="12"/>
      <c r="M38" s="15"/>
      <c r="N38" s="15"/>
      <c r="O38" s="5">
        <f t="shared" si="0"/>
        <v>0</v>
      </c>
      <c r="P38" s="5">
        <f t="shared" si="1"/>
        <v>0</v>
      </c>
    </row>
    <row r="39" spans="1:16" ht="15" x14ac:dyDescent="0.3">
      <c r="A39" s="12"/>
      <c r="B39" s="16" t="s">
        <v>40</v>
      </c>
      <c r="C39" s="28"/>
      <c r="D39" s="26">
        <f>SUM(D28:D36)</f>
        <v>321560781.48999995</v>
      </c>
      <c r="E39" s="27"/>
      <c r="F39" s="26">
        <f>SUM(F28:F36)</f>
        <v>280338496.35000002</v>
      </c>
      <c r="G39" s="12"/>
      <c r="H39" s="16" t="s">
        <v>41</v>
      </c>
      <c r="I39" s="16"/>
      <c r="J39" s="31">
        <f>+J23+J36</f>
        <v>1995925.14</v>
      </c>
      <c r="K39" s="32"/>
      <c r="L39" s="31">
        <f>+L23+L36</f>
        <v>4386896.8899999997</v>
      </c>
      <c r="M39" s="15"/>
      <c r="N39" s="15"/>
      <c r="O39" s="5">
        <f t="shared" si="0"/>
        <v>41222285.139999926</v>
      </c>
      <c r="P39" s="5">
        <f t="shared" si="1"/>
        <v>-2390971.75</v>
      </c>
    </row>
    <row r="40" spans="1:16" ht="15" x14ac:dyDescent="0.3">
      <c r="A40" s="12"/>
      <c r="C40" s="28"/>
      <c r="D40" s="17"/>
      <c r="E40" s="17"/>
      <c r="F40" s="17"/>
      <c r="G40" s="12"/>
      <c r="M40" s="15"/>
      <c r="N40" s="15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33"/>
      <c r="D41" s="17"/>
      <c r="E41" s="17"/>
      <c r="F41" s="17"/>
      <c r="G41" s="12"/>
      <c r="M41" s="15"/>
      <c r="N41" s="15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28"/>
      <c r="D42" s="18"/>
      <c r="E42" s="18"/>
      <c r="F42" s="18"/>
      <c r="G42" s="12"/>
      <c r="M42" s="15"/>
      <c r="N42" s="15"/>
      <c r="O42" s="5">
        <f t="shared" si="0"/>
        <v>0</v>
      </c>
      <c r="P42" s="5">
        <f t="shared" si="1"/>
        <v>0</v>
      </c>
    </row>
    <row r="43" spans="1:16" ht="15" x14ac:dyDescent="0.3">
      <c r="A43" s="12"/>
      <c r="B43" s="12"/>
      <c r="C43" s="19"/>
      <c r="D43" s="30"/>
      <c r="E43" s="30"/>
      <c r="F43" s="30"/>
      <c r="G43" s="12"/>
      <c r="H43" s="16" t="s">
        <v>42</v>
      </c>
      <c r="I43" s="12"/>
      <c r="J43" s="27"/>
      <c r="K43" s="27"/>
      <c r="L43" s="27"/>
      <c r="M43" s="15"/>
      <c r="N43" s="15"/>
      <c r="O43" s="5">
        <f t="shared" si="0"/>
        <v>0</v>
      </c>
      <c r="P43" s="5">
        <f t="shared" si="1"/>
        <v>0</v>
      </c>
    </row>
    <row r="44" spans="1:16" ht="15" x14ac:dyDescent="0.3">
      <c r="A44" s="12"/>
      <c r="C44" s="19"/>
      <c r="D44" s="30"/>
      <c r="E44" s="30"/>
      <c r="F44" s="30"/>
      <c r="G44" s="12"/>
      <c r="H44" s="16"/>
      <c r="I44" s="12"/>
      <c r="J44" s="27"/>
      <c r="K44" s="27"/>
      <c r="L44" s="27"/>
      <c r="M44" s="15"/>
      <c r="N44" s="15"/>
      <c r="O44" s="5">
        <f t="shared" si="0"/>
        <v>0</v>
      </c>
      <c r="P44" s="5">
        <f t="shared" si="1"/>
        <v>0</v>
      </c>
    </row>
    <row r="45" spans="1:16" ht="15" x14ac:dyDescent="0.3">
      <c r="A45" s="12"/>
      <c r="B45" s="12"/>
      <c r="C45" s="28"/>
      <c r="D45" s="18"/>
      <c r="E45" s="18"/>
      <c r="F45" s="18"/>
      <c r="G45" s="12"/>
      <c r="H45" s="16" t="s">
        <v>43</v>
      </c>
      <c r="J45" s="18">
        <f>+J46+J47+J48</f>
        <v>369171426.01999998</v>
      </c>
      <c r="K45" s="18"/>
      <c r="L45" s="18">
        <f>+L46+L47+L48</f>
        <v>318080357.52999997</v>
      </c>
      <c r="M45" s="15"/>
      <c r="N45" s="15"/>
      <c r="O45" s="5">
        <f t="shared" si="0"/>
        <v>0</v>
      </c>
      <c r="P45" s="5">
        <f t="shared" si="1"/>
        <v>51091068.49000001</v>
      </c>
    </row>
    <row r="46" spans="1:16" ht="15" x14ac:dyDescent="0.3">
      <c r="A46" s="12"/>
      <c r="B46" s="12"/>
      <c r="C46" s="12"/>
      <c r="D46" s="34"/>
      <c r="E46" s="34"/>
      <c r="F46" s="34"/>
      <c r="G46" s="12"/>
      <c r="H46" s="12" t="s">
        <v>44</v>
      </c>
      <c r="J46" s="21">
        <v>313918801.13</v>
      </c>
      <c r="K46" s="21"/>
      <c r="L46" s="21">
        <v>299538881.13</v>
      </c>
      <c r="M46" s="15"/>
      <c r="N46" s="15"/>
      <c r="O46" s="5">
        <f t="shared" si="0"/>
        <v>0</v>
      </c>
      <c r="P46" s="5">
        <f t="shared" si="1"/>
        <v>14379920</v>
      </c>
    </row>
    <row r="47" spans="1:16" ht="15" x14ac:dyDescent="0.3">
      <c r="A47" s="12"/>
      <c r="B47" s="12"/>
      <c r="C47" s="12"/>
      <c r="D47" s="25"/>
      <c r="E47" s="25"/>
      <c r="F47" s="25"/>
      <c r="G47" s="12"/>
      <c r="H47" s="12" t="s">
        <v>45</v>
      </c>
      <c r="J47" s="21">
        <v>51613396.659999996</v>
      </c>
      <c r="K47" s="21"/>
      <c r="L47" s="21">
        <v>15279867.08</v>
      </c>
      <c r="M47" s="15"/>
      <c r="N47" s="15"/>
      <c r="O47" s="5">
        <f t="shared" si="0"/>
        <v>0</v>
      </c>
      <c r="P47" s="5">
        <f t="shared" si="1"/>
        <v>36333529.579999998</v>
      </c>
    </row>
    <row r="48" spans="1:16" ht="15" x14ac:dyDescent="0.3">
      <c r="A48" s="12"/>
      <c r="B48" s="12"/>
      <c r="C48" s="12"/>
      <c r="D48" s="34"/>
      <c r="E48" s="34"/>
      <c r="F48" s="34"/>
      <c r="G48" s="12"/>
      <c r="H48" s="12" t="s">
        <v>46</v>
      </c>
      <c r="J48" s="21">
        <v>3639228.23</v>
      </c>
      <c r="K48" s="21"/>
      <c r="L48" s="21">
        <v>3261609.32</v>
      </c>
      <c r="M48" s="15"/>
      <c r="N48" s="15"/>
      <c r="O48" s="5">
        <f t="shared" si="0"/>
        <v>0</v>
      </c>
      <c r="P48" s="5">
        <f t="shared" si="1"/>
        <v>377618.91000000015</v>
      </c>
    </row>
    <row r="49" spans="1:16" ht="15" x14ac:dyDescent="0.3">
      <c r="A49" s="12"/>
      <c r="B49" s="12"/>
      <c r="C49" s="12"/>
      <c r="D49" s="35"/>
      <c r="E49" s="35"/>
      <c r="F49" s="35"/>
      <c r="G49" s="12"/>
      <c r="H49" s="12"/>
      <c r="J49" s="36"/>
      <c r="K49" s="36"/>
      <c r="L49" s="36"/>
      <c r="M49" s="15"/>
      <c r="N49" s="15"/>
      <c r="O49" s="5">
        <f t="shared" si="0"/>
        <v>0</v>
      </c>
      <c r="P49" s="5">
        <f t="shared" si="1"/>
        <v>0</v>
      </c>
    </row>
    <row r="50" spans="1:16" ht="15" x14ac:dyDescent="0.3">
      <c r="A50" s="12"/>
      <c r="B50" s="12"/>
      <c r="C50" s="12"/>
      <c r="D50" s="25"/>
      <c r="E50" s="25"/>
      <c r="F50" s="25"/>
      <c r="G50" s="12"/>
      <c r="H50" s="16" t="s">
        <v>47</v>
      </c>
      <c r="J50" s="29">
        <f>+J51+J52+J53+J54+J55</f>
        <v>-44721487.979999997</v>
      </c>
      <c r="K50" s="29"/>
      <c r="L50" s="29">
        <f>+L51+L52+L53+L54+L55</f>
        <v>-46682186.600000001</v>
      </c>
      <c r="M50" s="15"/>
      <c r="O50" s="5">
        <f t="shared" si="0"/>
        <v>0</v>
      </c>
      <c r="P50" s="5">
        <f t="shared" si="1"/>
        <v>1960698.6200000048</v>
      </c>
    </row>
    <row r="51" spans="1:16" ht="15" x14ac:dyDescent="0.3">
      <c r="A51" s="12"/>
      <c r="B51" s="12"/>
      <c r="C51" s="12"/>
      <c r="D51" s="34"/>
      <c r="E51" s="34"/>
      <c r="F51" s="34"/>
      <c r="G51" s="12"/>
      <c r="H51" s="12" t="s">
        <v>48</v>
      </c>
      <c r="J51" s="29">
        <v>-1936180.41</v>
      </c>
      <c r="K51" s="21"/>
      <c r="L51" s="29">
        <v>-11723278.57</v>
      </c>
      <c r="M51" s="15"/>
      <c r="O51" s="5">
        <f t="shared" si="0"/>
        <v>0</v>
      </c>
      <c r="P51" s="5">
        <f t="shared" si="1"/>
        <v>9787098.1600000001</v>
      </c>
    </row>
    <row r="52" spans="1:16" ht="15" x14ac:dyDescent="0.3">
      <c r="A52" s="12"/>
      <c r="B52" s="12"/>
      <c r="C52" s="12"/>
      <c r="D52" s="35"/>
      <c r="E52" s="35"/>
      <c r="F52" s="35"/>
      <c r="G52" s="12"/>
      <c r="H52" s="12" t="s">
        <v>49</v>
      </c>
      <c r="J52" s="29">
        <v>-42786048.030000001</v>
      </c>
      <c r="K52" s="21"/>
      <c r="L52" s="29">
        <v>-34959648.490000002</v>
      </c>
      <c r="M52" s="15"/>
      <c r="O52" s="5">
        <f t="shared" si="0"/>
        <v>0</v>
      </c>
      <c r="P52" s="5">
        <f t="shared" si="1"/>
        <v>-7826399.5399999991</v>
      </c>
    </row>
    <row r="53" spans="1:16" ht="15" x14ac:dyDescent="0.3">
      <c r="A53" s="12"/>
      <c r="C53" s="12"/>
      <c r="D53" s="35"/>
      <c r="E53" s="35"/>
      <c r="F53" s="35"/>
      <c r="G53" s="12"/>
      <c r="H53" t="s">
        <v>50</v>
      </c>
      <c r="J53" s="21">
        <v>0</v>
      </c>
      <c r="K53" s="21"/>
      <c r="L53" s="21">
        <v>0</v>
      </c>
      <c r="M53" s="15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4"/>
      <c r="E54" s="34"/>
      <c r="F54" s="34"/>
      <c r="G54" s="12"/>
      <c r="H54" t="s">
        <v>51</v>
      </c>
      <c r="J54" s="21">
        <v>0</v>
      </c>
      <c r="K54" s="21"/>
      <c r="L54" s="21">
        <v>0</v>
      </c>
      <c r="M54" s="15"/>
      <c r="O54" s="5">
        <f t="shared" si="0"/>
        <v>0</v>
      </c>
      <c r="P54" s="5">
        <f t="shared" si="1"/>
        <v>0</v>
      </c>
    </row>
    <row r="55" spans="1:16" ht="15" x14ac:dyDescent="0.3">
      <c r="A55" s="12"/>
      <c r="B55" s="12"/>
      <c r="C55" s="12"/>
      <c r="D55" s="34"/>
      <c r="E55" s="34"/>
      <c r="F55" s="34"/>
      <c r="G55" s="12"/>
      <c r="H55" s="12" t="s">
        <v>52</v>
      </c>
      <c r="J55" s="21">
        <v>740.46</v>
      </c>
      <c r="K55" s="21"/>
      <c r="L55" s="21">
        <v>740.46</v>
      </c>
      <c r="M55" s="15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4"/>
      <c r="E56" s="34"/>
      <c r="F56" s="34"/>
      <c r="G56" s="12"/>
      <c r="J56" s="18"/>
      <c r="K56" s="18"/>
      <c r="L56" s="18"/>
      <c r="M56" s="15"/>
      <c r="O56" s="5">
        <f t="shared" si="0"/>
        <v>0</v>
      </c>
      <c r="P56" s="5">
        <f t="shared" si="1"/>
        <v>0</v>
      </c>
    </row>
    <row r="57" spans="1:16" ht="15" x14ac:dyDescent="0.3">
      <c r="A57" s="12"/>
      <c r="B57" s="12"/>
      <c r="C57" s="12"/>
      <c r="D57" s="34"/>
      <c r="E57" s="34"/>
      <c r="F57" s="34"/>
      <c r="G57" s="12"/>
      <c r="H57" s="16" t="s">
        <v>53</v>
      </c>
      <c r="I57" s="12"/>
      <c r="J57" s="25">
        <f>+J59+J60</f>
        <v>22835722.399999999</v>
      </c>
      <c r="K57" s="25"/>
      <c r="L57" s="25">
        <f>+L59+L60</f>
        <v>17607673.829999998</v>
      </c>
      <c r="M57" s="37"/>
      <c r="N57" s="38"/>
      <c r="O57" s="5">
        <f t="shared" si="0"/>
        <v>0</v>
      </c>
      <c r="P57" s="5">
        <f t="shared" si="1"/>
        <v>5228048.57</v>
      </c>
    </row>
    <row r="58" spans="1:16" ht="15" x14ac:dyDescent="0.3">
      <c r="A58" s="12"/>
      <c r="B58" s="12"/>
      <c r="C58" s="28"/>
      <c r="D58" s="34"/>
      <c r="E58" s="34"/>
      <c r="F58" s="34"/>
      <c r="G58" s="28"/>
      <c r="H58" s="19" t="s">
        <v>54</v>
      </c>
      <c r="I58" s="12"/>
      <c r="J58" s="21"/>
      <c r="K58" s="21"/>
      <c r="L58" s="21"/>
      <c r="M58" s="39"/>
      <c r="N58" s="38"/>
      <c r="O58" s="5">
        <f t="shared" si="0"/>
        <v>0</v>
      </c>
      <c r="P58" s="5">
        <f t="shared" si="1"/>
        <v>0</v>
      </c>
    </row>
    <row r="59" spans="1:16" ht="15" x14ac:dyDescent="0.3">
      <c r="A59" s="12"/>
      <c r="C59" s="40"/>
      <c r="D59" s="41"/>
      <c r="E59" s="41"/>
      <c r="F59" s="41"/>
      <c r="G59" s="12"/>
      <c r="H59" s="12" t="s">
        <v>55</v>
      </c>
      <c r="I59" s="12"/>
      <c r="J59" s="21">
        <v>0</v>
      </c>
      <c r="K59" s="21"/>
      <c r="L59" s="21">
        <v>0</v>
      </c>
      <c r="M59" s="42"/>
      <c r="N59" s="43"/>
      <c r="O59" s="5">
        <f t="shared" si="0"/>
        <v>0</v>
      </c>
      <c r="P59" s="5">
        <f t="shared" si="1"/>
        <v>0</v>
      </c>
    </row>
    <row r="60" spans="1:16" ht="15" x14ac:dyDescent="0.3">
      <c r="A60" s="12"/>
      <c r="B60" s="12"/>
      <c r="C60" s="12"/>
      <c r="D60" s="34"/>
      <c r="E60" s="34"/>
      <c r="F60" s="34"/>
      <c r="G60" s="12"/>
      <c r="H60" s="12" t="s">
        <v>56</v>
      </c>
      <c r="I60" s="12"/>
      <c r="J60" s="21">
        <v>22835722.399999999</v>
      </c>
      <c r="K60" s="21"/>
      <c r="L60" s="21">
        <v>17607673.829999998</v>
      </c>
      <c r="M60" s="42"/>
      <c r="N60" s="43"/>
      <c r="O60" s="5">
        <f t="shared" si="0"/>
        <v>0</v>
      </c>
      <c r="P60" s="5">
        <f t="shared" si="1"/>
        <v>5228048.57</v>
      </c>
    </row>
    <row r="61" spans="1:16" ht="15.75" x14ac:dyDescent="0.25">
      <c r="A61" s="12"/>
      <c r="B61" s="12"/>
      <c r="C61" s="12"/>
      <c r="D61" s="29"/>
      <c r="E61" s="29"/>
      <c r="F61" s="29"/>
      <c r="G61" s="12"/>
      <c r="H61" s="12"/>
      <c r="I61" s="12"/>
      <c r="J61" s="12"/>
      <c r="K61" s="12"/>
      <c r="L61" s="12"/>
      <c r="M61" s="44"/>
      <c r="N61" s="43"/>
      <c r="O61" s="5">
        <f t="shared" si="0"/>
        <v>0</v>
      </c>
      <c r="P61" s="5">
        <f t="shared" si="1"/>
        <v>0</v>
      </c>
    </row>
    <row r="62" spans="1:16" ht="15" x14ac:dyDescent="0.3">
      <c r="A62" s="12"/>
      <c r="B62" s="12"/>
      <c r="D62" s="27"/>
      <c r="E62" s="27"/>
      <c r="F62" s="27"/>
      <c r="G62" s="12"/>
      <c r="H62" s="16" t="s">
        <v>57</v>
      </c>
      <c r="J62" s="26">
        <f>+J45+J50+J57</f>
        <v>347285660.43999994</v>
      </c>
      <c r="K62" s="27"/>
      <c r="L62" s="26">
        <f>+L45+L50+L57</f>
        <v>289005844.75999993</v>
      </c>
      <c r="M62" s="42"/>
      <c r="N62" s="43"/>
      <c r="O62" s="5">
        <f t="shared" si="0"/>
        <v>0</v>
      </c>
      <c r="P62" s="5">
        <f t="shared" si="1"/>
        <v>58279815.680000007</v>
      </c>
    </row>
    <row r="63" spans="1:16" ht="15" x14ac:dyDescent="0.3">
      <c r="A63" s="12"/>
      <c r="B63" s="12"/>
      <c r="C63" s="16"/>
      <c r="D63" s="27"/>
      <c r="E63" s="27"/>
      <c r="F63" s="27"/>
      <c r="G63" s="12"/>
      <c r="H63" s="12"/>
      <c r="I63" s="16"/>
      <c r="J63" s="27"/>
      <c r="K63" s="27"/>
      <c r="L63" s="27"/>
      <c r="M63" s="42"/>
      <c r="N63" s="43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2"/>
      <c r="D64" s="18"/>
      <c r="E64" s="18"/>
      <c r="F64" s="18"/>
      <c r="G64" s="12"/>
      <c r="H64" s="12"/>
      <c r="I64" s="12"/>
      <c r="J64" s="45"/>
      <c r="K64" s="45"/>
      <c r="L64" s="45"/>
      <c r="M64" s="42"/>
      <c r="N64" s="43"/>
      <c r="O64" s="5">
        <f t="shared" si="0"/>
        <v>0</v>
      </c>
      <c r="P64" s="5">
        <f t="shared" si="1"/>
        <v>0</v>
      </c>
    </row>
    <row r="65" spans="1:16" ht="15.75" thickBot="1" x14ac:dyDescent="0.35">
      <c r="A65" s="12"/>
      <c r="B65" s="12"/>
      <c r="C65" s="16" t="s">
        <v>58</v>
      </c>
      <c r="D65" s="46">
        <f>+D23+D39</f>
        <v>349281585.57999992</v>
      </c>
      <c r="E65" s="27"/>
      <c r="F65" s="46">
        <f>+F23+F39</f>
        <v>293392741.65000004</v>
      </c>
      <c r="G65" s="12"/>
      <c r="H65" s="16" t="s">
        <v>59</v>
      </c>
      <c r="J65" s="46">
        <f>J39+J62</f>
        <v>349281585.57999992</v>
      </c>
      <c r="K65" s="27"/>
      <c r="L65" s="46">
        <f>L39+L62</f>
        <v>293392741.64999992</v>
      </c>
      <c r="M65" s="47">
        <f>+D65-J65</f>
        <v>0</v>
      </c>
      <c r="N65" s="43">
        <f>+F65-L65</f>
        <v>0</v>
      </c>
      <c r="O65" s="5">
        <f t="shared" si="0"/>
        <v>55888843.929999888</v>
      </c>
      <c r="P65" s="5">
        <f t="shared" si="1"/>
        <v>55888843.930000007</v>
      </c>
    </row>
    <row r="66" spans="1:16" ht="15" x14ac:dyDescent="0.3">
      <c r="A66" s="12"/>
      <c r="B66" s="12"/>
      <c r="C66" s="16"/>
      <c r="D66" s="16"/>
      <c r="E66" s="16"/>
      <c r="F66" s="27"/>
      <c r="G66" s="12"/>
      <c r="H66" s="12"/>
      <c r="I66" s="16"/>
      <c r="J66" s="30"/>
      <c r="K66" s="30"/>
      <c r="L66" s="43"/>
      <c r="M66" s="42"/>
      <c r="N66" s="43"/>
      <c r="O66" s="48"/>
    </row>
    <row r="67" spans="1:16" ht="15" x14ac:dyDescent="0.3">
      <c r="A67" s="12"/>
      <c r="B67" s="12"/>
      <c r="C67" s="28"/>
      <c r="D67" s="49"/>
      <c r="E67" s="49"/>
      <c r="F67" s="50" t="e">
        <f>SUM("$#REF!$#REF!:$#REF!$#REF!")</f>
        <v>#VALUE!</v>
      </c>
      <c r="G67" s="51"/>
      <c r="H67" s="51"/>
      <c r="I67" s="52"/>
      <c r="J67" s="53"/>
      <c r="K67" s="53"/>
      <c r="L67" s="54"/>
      <c r="M67" s="39"/>
      <c r="N67" s="38"/>
      <c r="O67" s="48"/>
    </row>
    <row r="68" spans="1:16" ht="15" x14ac:dyDescent="0.3">
      <c r="A68" s="12"/>
      <c r="B68" s="12"/>
      <c r="C68" s="28"/>
      <c r="D68" s="28"/>
      <c r="E68" s="28"/>
      <c r="F68" s="45"/>
      <c r="G68" s="55"/>
      <c r="H68" s="55"/>
      <c r="I68" s="11"/>
      <c r="J68" s="45"/>
      <c r="K68" s="45"/>
      <c r="L68" s="54"/>
      <c r="M68" s="39"/>
      <c r="N68" s="38"/>
      <c r="O68" s="48"/>
    </row>
    <row r="69" spans="1:16" ht="15" x14ac:dyDescent="0.3">
      <c r="A69" s="12"/>
      <c r="B69" s="12"/>
      <c r="C69" s="28"/>
      <c r="D69" s="28"/>
      <c r="E69" s="28"/>
      <c r="F69" s="45"/>
      <c r="G69" s="55"/>
      <c r="H69" s="55"/>
      <c r="I69" s="11"/>
      <c r="J69" s="45"/>
      <c r="K69" s="45"/>
      <c r="L69" s="54"/>
      <c r="M69" s="39"/>
      <c r="N69" s="38"/>
      <c r="O69" s="48"/>
    </row>
    <row r="70" spans="1:16" ht="15" x14ac:dyDescent="0.3">
      <c r="A70" s="12"/>
      <c r="B70" s="12"/>
      <c r="C70" s="28"/>
      <c r="D70" s="28"/>
      <c r="E70" s="28"/>
      <c r="F70" s="11"/>
      <c r="G70" s="56"/>
      <c r="H70" s="56"/>
      <c r="I70" s="11"/>
      <c r="J70" s="28"/>
      <c r="K70" s="28"/>
      <c r="L70" s="55"/>
      <c r="M70" s="57"/>
    </row>
    <row r="71" spans="1:16" ht="15" x14ac:dyDescent="0.3">
      <c r="A71" s="12"/>
      <c r="B71" s="12"/>
      <c r="C71" s="28"/>
      <c r="D71" s="28"/>
      <c r="E71" s="28"/>
      <c r="F71" s="58"/>
      <c r="G71" s="56"/>
      <c r="H71" s="56"/>
      <c r="I71" s="11"/>
      <c r="J71" s="28"/>
      <c r="K71" s="28"/>
      <c r="L71" s="55"/>
      <c r="M71" s="15"/>
    </row>
    <row r="72" spans="1:16" ht="15" x14ac:dyDescent="0.3">
      <c r="C72" s="59"/>
      <c r="D72" s="59"/>
      <c r="E72" s="59"/>
      <c r="F72" s="59"/>
      <c r="G72" s="60"/>
      <c r="H72" s="60"/>
      <c r="I72" s="61"/>
      <c r="J72" s="15"/>
      <c r="K72" s="15"/>
      <c r="L72" s="61"/>
      <c r="M72" s="15"/>
    </row>
    <row r="73" spans="1:16" ht="15" x14ac:dyDescent="0.3">
      <c r="C73" s="59"/>
      <c r="D73" s="59"/>
      <c r="E73" s="59"/>
      <c r="F73" s="59"/>
      <c r="G73" s="60"/>
      <c r="H73" s="60"/>
      <c r="I73" s="61"/>
      <c r="J73" s="15"/>
      <c r="K73" s="15"/>
      <c r="L73" s="61"/>
      <c r="M73" s="15"/>
    </row>
  </sheetData>
  <sheetProtection selectLockedCells="1" selectUnlockedCells="1"/>
  <mergeCells count="2">
    <mergeCell ref="B7:L7"/>
    <mergeCell ref="B8:L8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2017-01-10T20:27:17Z</dcterms:created>
  <dcterms:modified xsi:type="dcterms:W3CDTF">2017-01-10T20:28:18Z</dcterms:modified>
</cp:coreProperties>
</file>