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 2013-2016\2015\3ER BIMESTRE\"/>
    </mc:Choice>
  </mc:AlternateContent>
  <bookViews>
    <workbookView xWindow="0" yWindow="0" windowWidth="19200" windowHeight="11370"/>
  </bookViews>
  <sheets>
    <sheet name="BAL. GRAL." sheetId="1" r:id="rId1"/>
  </sheets>
  <externalReferences>
    <externalReference r:id="rId2"/>
  </externalReferences>
  <definedNames>
    <definedName name="_xlnm.Print_Area" localSheetId="0">'BAL. GRAL.'!$B$1:$L$77</definedName>
    <definedName name="Excel_BuiltIn_Print_Area_3_1">#REF!</definedName>
    <definedName name="Excel_BuiltIn_Print_Area_6_1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P64" i="1"/>
  <c r="O64" i="1"/>
  <c r="P63" i="1"/>
  <c r="O63" i="1"/>
  <c r="O62" i="1"/>
  <c r="P61" i="1"/>
  <c r="O61" i="1"/>
  <c r="P60" i="1"/>
  <c r="O60" i="1"/>
  <c r="P59" i="1"/>
  <c r="O59" i="1"/>
  <c r="P58" i="1"/>
  <c r="O58" i="1"/>
  <c r="P57" i="1"/>
  <c r="O57" i="1"/>
  <c r="L57" i="1"/>
  <c r="J57" i="1"/>
  <c r="P56" i="1"/>
  <c r="O56" i="1"/>
  <c r="P55" i="1"/>
  <c r="O55" i="1"/>
  <c r="P54" i="1"/>
  <c r="O54" i="1"/>
  <c r="P53" i="1"/>
  <c r="O53" i="1"/>
  <c r="P52" i="1"/>
  <c r="O52" i="1"/>
  <c r="P51" i="1"/>
  <c r="O51" i="1"/>
  <c r="P50" i="1"/>
  <c r="O50" i="1"/>
  <c r="L50" i="1"/>
  <c r="J50" i="1"/>
  <c r="P49" i="1"/>
  <c r="O49" i="1"/>
  <c r="P48" i="1"/>
  <c r="O48" i="1"/>
  <c r="P47" i="1"/>
  <c r="O47" i="1"/>
  <c r="P46" i="1"/>
  <c r="O46" i="1"/>
  <c r="P45" i="1"/>
  <c r="O45" i="1"/>
  <c r="L45" i="1"/>
  <c r="L62" i="1" s="1"/>
  <c r="J45" i="1"/>
  <c r="J62" i="1" s="1"/>
  <c r="P62" i="1" s="1"/>
  <c r="P44" i="1"/>
  <c r="O44" i="1"/>
  <c r="P43" i="1"/>
  <c r="O43" i="1"/>
  <c r="P42" i="1"/>
  <c r="O42" i="1"/>
  <c r="P41" i="1"/>
  <c r="O41" i="1"/>
  <c r="P40" i="1"/>
  <c r="O40" i="1"/>
  <c r="L39" i="1"/>
  <c r="L65" i="1" s="1"/>
  <c r="F39" i="1"/>
  <c r="D39" i="1"/>
  <c r="D65" i="1" s="1"/>
  <c r="P38" i="1"/>
  <c r="O38" i="1"/>
  <c r="P37" i="1"/>
  <c r="O37" i="1"/>
  <c r="P36" i="1"/>
  <c r="O36" i="1"/>
  <c r="L36" i="1"/>
  <c r="J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L23" i="1"/>
  <c r="J23" i="1"/>
  <c r="J39" i="1" s="1"/>
  <c r="F23" i="1"/>
  <c r="F65" i="1" s="1"/>
  <c r="D23" i="1"/>
  <c r="O23" i="1" s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N65" i="1" l="1"/>
  <c r="M65" i="1"/>
  <c r="O65" i="1"/>
  <c r="J65" i="1"/>
  <c r="P65" i="1" s="1"/>
  <c r="P39" i="1"/>
  <c r="O39" i="1"/>
</calcChain>
</file>

<file path=xl/sharedStrings.xml><?xml version="1.0" encoding="utf-8"?>
<sst xmlns="http://schemas.openxmlformats.org/spreadsheetml/2006/main" count="64" uniqueCount="60">
  <si>
    <t>E  S  T  A  D  O      D  E     S  I  T  U  A  C  I  Ó  N     F  I  N  A  N  C  I  E  R  A     A  L     3  0     D  E    S  E  P  T  I  E  M  B  R  E    D  E      2  0  1  5</t>
  </si>
  <si>
    <t>2 0 1 5</t>
  </si>
  <si>
    <t>2 0 1 4</t>
  </si>
  <si>
    <t>ACTIVO</t>
  </si>
  <si>
    <t>PASIVO</t>
  </si>
  <si>
    <t>ACTIVO  CIRCULANTE</t>
  </si>
  <si>
    <t>PASIVO CIRCULANTE</t>
  </si>
  <si>
    <t>EFECTIVO Y EQUIVALENTES DE EFECTIVO</t>
  </si>
  <si>
    <t>CUENTAS POR PAGAR A CORTO PLAZO</t>
  </si>
  <si>
    <t xml:space="preserve">DERECHOS A RECIBIR EFECTIVO O EQUIVALENTES </t>
  </si>
  <si>
    <t>DOCUMENTOS POR PAGAR A CORTO PLAZO</t>
  </si>
  <si>
    <t xml:space="preserve">DERECHOS A RECIBIR BIENES O SERVICIOS 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</si>
  <si>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</si>
  <si>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</si>
  <si>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</si>
  <si>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</si>
  <si>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</si>
  <si>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</si>
  <si>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GARANTIA O ADMON. A C.PLAZO</t>
  </si>
  <si>
    <t>OTROS ACTIVOS CIRCULANTES</t>
  </si>
  <si>
    <t>PROVISIONES A CORTO PLAZO</t>
  </si>
  <si>
    <t>OTROS PASIVOS A CORTO PLAZO</t>
  </si>
  <si>
    <t>TOTAL DE  ACTIVOS CIRCULANTES</t>
  </si>
  <si>
    <t>TOTAL DE PASIVOS CIRCULANTES</t>
  </si>
  <si>
    <t>ACTIVOS NO CIRCULANTES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</si>
  <si>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</si>
  <si>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</si>
  <si>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</si>
  <si>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</si>
  <si>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</si>
  <si>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</si>
  <si>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</si>
  <si>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</si>
  <si>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ACTIVOS INTANGIBLES</t>
  </si>
  <si>
    <t>FONDOS Y BIENES DE TERCEROS EN GARANTIA O ADMON. A L.PLAZO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</si>
  <si>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</si>
  <si>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</si>
  <si>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</si>
  <si>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</si>
  <si>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</si>
  <si>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 ACTIVO NO CIRCULANTE</t>
  </si>
  <si>
    <t>TOTAL DE PASIVO</t>
  </si>
  <si>
    <t>HACIENDA PÚBLICA/PATRIMONIO</t>
  </si>
  <si>
    <t>HACIENDA PÚBLICA /PATRIMONIO CONTRIBUIDO</t>
  </si>
  <si>
    <t>APORTACIONES</t>
  </si>
  <si>
    <t>DONACIONES DE CAPITAL</t>
  </si>
  <si>
    <t xml:space="preserve">ACTUALIZACIONES DE LA HACIENDA PÚBLICA/PATRIMONIO </t>
  </si>
  <si>
    <t>HACIENDA PÚBLICA/ PATRIMONIO GENERADO</t>
  </si>
  <si>
    <t>RESULTADO DEL EJERCICIO AHORRO/DESHARRO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</si>
  <si>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</si>
  <si>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</si>
  <si>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</si>
  <si>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</si>
  <si>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DELA HACIENDA</t>
  </si>
  <si>
    <t>PÚBLICA / PATRIMONIO</t>
  </si>
  <si>
    <t>RESULTADO POR POSICIÓN MONETARIA</t>
  </si>
  <si>
    <t>RESULTADO POR TENENCIA DE ACTIVOS NO MONETARIOS</t>
  </si>
  <si>
    <t>TOTAL HACIENDA PÚBLICA / PATRIMONIO</t>
  </si>
  <si>
    <t>TOTAL DE ACTIVOS</t>
  </si>
  <si>
    <t>TOTAL DE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</si>
</sst>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;\-#,##0.00\ ;&quot; -&quot;#\ ;@\ "/>
    <numFmt numFmtId="165" formatCode="d\-mmm\-yy"/>
    <numFmt numFmtId="166" formatCode="#,##0.00\ ;\(#,##0.00\)"/>
    <numFmt numFmtId="167" formatCode="#,#00.00"/>
    <numFmt numFmtId="168" formatCode="0.000"/>
  </numFmts>
  <fonts count="18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Palatino Linotype"/>
      <family val="1"/>
    </font>
    <font>
      <b/>
      <sz val="10"/>
      <name val="Palatino Linotyp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b/>
      <sz val="10"/>
      <name val="Arial"/>
      <family val="2"/>
    </font>
    <font>
      <b/>
      <sz val="11"/>
      <name val="Arial"/>
      <family val="2"/>
    </font>
    <font>
      <sz val="10"/>
      <name val="Bookman Old Style"/>
      <family val="1"/>
    </font>
    <font>
      <sz val="10"/>
      <color indexed="8"/>
      <name val="Bookman Old Style"/>
      <family val="1"/>
    </font>
    <font>
      <sz val="10"/>
      <color indexed="8"/>
      <name val="Arial"/>
      <family val="2"/>
    </font>
    <font>
      <sz val="10"/>
      <color indexed="18"/>
      <name val="Bookman Old Style"/>
      <family val="1"/>
    </font>
    <font>
      <sz val="10"/>
      <color indexed="18"/>
      <name val="Arial"/>
      <family val="2"/>
    </font>
    <font>
      <b/>
      <sz val="12"/>
      <color indexed="18"/>
      <name val="Bookman Old Style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62">
    <xf numFmtId="0" fontId="0" fillId="0" borderId="0" xfId="0"/>
    <xf numFmtId="0" fontId="2" fillId="0" borderId="0" xfId="1" applyNumberFormat="1" applyFont="1" applyFill="1" applyBorder="1" applyAlignment="1" applyProtection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4" fontId="0" fillId="0" borderId="0" xfId="0" applyNumberFormat="1"/>
    <xf numFmtId="0" fontId="3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justify"/>
    </xf>
    <xf numFmtId="165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0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4" fontId="9" fillId="0" borderId="0" xfId="0" applyNumberFormat="1" applyFont="1"/>
    <xf numFmtId="0" fontId="7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7" fillId="0" borderId="0" xfId="0" applyFont="1" applyBorder="1"/>
    <xf numFmtId="0" fontId="7" fillId="0" borderId="0" xfId="0" applyFont="1" applyFill="1" applyBorder="1"/>
    <xf numFmtId="4" fontId="0" fillId="0" borderId="0" xfId="0" applyNumberFormat="1" applyFont="1" applyFill="1" applyBorder="1"/>
    <xf numFmtId="4" fontId="0" fillId="0" borderId="0" xfId="0" applyNumberFormat="1" applyFont="1" applyFill="1" applyAlignment="1">
      <alignment horizontal="right"/>
    </xf>
    <xf numFmtId="0" fontId="0" fillId="0" borderId="0" xfId="0" applyFont="1" applyFill="1"/>
    <xf numFmtId="166" fontId="7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4" fontId="7" fillId="0" borderId="1" xfId="0" applyNumberFormat="1" applyFont="1" applyBorder="1"/>
    <xf numFmtId="4" fontId="7" fillId="0" borderId="0" xfId="0" applyNumberFormat="1" applyFont="1" applyBorder="1"/>
    <xf numFmtId="0" fontId="0" fillId="0" borderId="0" xfId="0" applyFont="1" applyBorder="1"/>
    <xf numFmtId="166" fontId="0" fillId="0" borderId="0" xfId="0" applyNumberFormat="1" applyFont="1"/>
    <xf numFmtId="4" fontId="7" fillId="0" borderId="0" xfId="0" applyNumberFormat="1" applyFont="1"/>
    <xf numFmtId="167" fontId="7" fillId="0" borderId="1" xfId="0" applyNumberFormat="1" applyFont="1" applyBorder="1"/>
    <xf numFmtId="167" fontId="7" fillId="0" borderId="0" xfId="0" applyNumberFormat="1" applyFont="1" applyBorder="1"/>
    <xf numFmtId="0" fontId="0" fillId="0" borderId="0" xfId="0" applyFont="1" applyFill="1" applyBorder="1"/>
    <xf numFmtId="166" fontId="0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7" fontId="0" fillId="0" borderId="0" xfId="0" applyNumberFormat="1" applyFont="1"/>
    <xf numFmtId="4" fontId="10" fillId="0" borderId="0" xfId="0" applyNumberFormat="1" applyFont="1"/>
    <xf numFmtId="0" fontId="11" fillId="0" borderId="0" xfId="0" applyFont="1"/>
    <xf numFmtId="4" fontId="10" fillId="0" borderId="0" xfId="0" applyNumberFormat="1" applyFont="1" applyBorder="1"/>
    <xf numFmtId="0" fontId="7" fillId="0" borderId="0" xfId="0" applyFont="1" applyFill="1"/>
    <xf numFmtId="4" fontId="7" fillId="0" borderId="0" xfId="0" applyNumberFormat="1" applyFont="1" applyFill="1"/>
    <xf numFmtId="4" fontId="12" fillId="0" borderId="0" xfId="0" applyNumberFormat="1" applyFont="1" applyFill="1"/>
    <xf numFmtId="0" fontId="13" fillId="0" borderId="0" xfId="0" applyFont="1" applyFill="1"/>
    <xf numFmtId="4" fontId="14" fillId="0" borderId="0" xfId="0" applyNumberFormat="1" applyFont="1" applyFill="1" applyBorder="1"/>
    <xf numFmtId="4" fontId="0" fillId="0" borderId="0" xfId="0" applyNumberFormat="1" applyFont="1" applyBorder="1"/>
    <xf numFmtId="4" fontId="7" fillId="0" borderId="2" xfId="0" applyNumberFormat="1" applyFont="1" applyBorder="1"/>
    <xf numFmtId="4" fontId="10" fillId="0" borderId="0" xfId="0" applyNumberFormat="1" applyFont="1" applyFill="1"/>
    <xf numFmtId="4" fontId="11" fillId="0" borderId="0" xfId="0" applyNumberFormat="1" applyFont="1"/>
    <xf numFmtId="0" fontId="11" fillId="0" borderId="0" xfId="0" applyFont="1" applyBorder="1"/>
    <xf numFmtId="166" fontId="15" fillId="0" borderId="0" xfId="0" applyNumberFormat="1" applyFont="1" applyAlignment="1">
      <alignment horizontal="right"/>
    </xf>
    <xf numFmtId="4" fontId="16" fillId="0" borderId="0" xfId="0" applyNumberFormat="1" applyFont="1" applyBorder="1"/>
    <xf numFmtId="0" fontId="11" fillId="0" borderId="0" xfId="0" applyFont="1" applyBorder="1" applyAlignment="1">
      <alignment horizontal="left"/>
    </xf>
    <xf numFmtId="166" fontId="17" fillId="0" borderId="0" xfId="0" applyNumberFormat="1" applyFont="1" applyAlignment="1">
      <alignment horizontal="right"/>
    </xf>
    <xf numFmtId="4" fontId="11" fillId="0" borderId="0" xfId="0" applyNumberFormat="1" applyFont="1" applyBorder="1"/>
    <xf numFmtId="3" fontId="0" fillId="0" borderId="0" xfId="0" applyNumberFormat="1" applyFont="1" applyBorder="1"/>
    <xf numFmtId="3" fontId="7" fillId="0" borderId="0" xfId="0" applyNumberFormat="1" applyFont="1" applyBorder="1" applyAlignment="1">
      <alignment horizontal="center"/>
    </xf>
    <xf numFmtId="4" fontId="9" fillId="0" borderId="0" xfId="0" applyNumberFormat="1" applyFont="1" applyBorder="1"/>
    <xf numFmtId="168" fontId="0" fillId="0" borderId="0" xfId="0" applyNumberFormat="1" applyFont="1" applyBorder="1"/>
    <xf numFmtId="0" fontId="9" fillId="0" borderId="0" xfId="0" applyFont="1" applyBorder="1"/>
    <xf numFmtId="3" fontId="6" fillId="0" borderId="0" xfId="0" applyNumberFormat="1" applyFont="1" applyBorder="1" applyAlignment="1">
      <alignment horizontal="center"/>
    </xf>
    <xf numFmtId="0" fontId="9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3905250</xdr:colOff>
      <xdr:row>0</xdr:row>
      <xdr:rowOff>66675</xdr:rowOff>
    </xdr:from>
    <xdr:to>
      <xdr:col>8</xdr:col>
      <xdr:colOff>2400300</xdr:colOff>
      <xdr:row>5</xdr:row>
      <xdr:rowOff>19050</xdr:rowOff>
    </xdr:to>
    <xdr:sp macro="" textlink="" fLocksText="0">
      <xdr:nvSpPr>
        <xdr:cNvPr id="2" name="Text 8">
          <a:extLst>
            <a:ext uri="{FF2B5EF4-FFF2-40B4-BE49-F238E27FC236}">
              <a16:creationId xmlns:a16="http://schemas.microsoft.com/office/drawing/2014/main" id="{B0DD7379-77CE-4DDE-A5FC-84C9F833CFAA}"/>
            </a:ext>
          </a:extLst>
        </xdr:cNvPr>
        <xdr:cNvSpPr txBox="1">
          <a:spLocks noChangeArrowheads="1"/>
        </xdr:cNvSpPr>
      </xdr:nvSpPr>
      <xdr:spPr bwMode="auto">
        <a:xfrm>
          <a:off x="4991100" y="66675"/>
          <a:ext cx="6524625" cy="8667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FIDEICOMISO CENTRO HISTÓRICO DE LA CIUDAD DE MÉXICO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DE ADMINISTRACIÓN Y FINANZAS</a:t>
          </a:r>
        </a:p>
      </xdr:txBody>
    </xdr:sp>
    <xdr:clientData/>
  </xdr:twoCellAnchor>
  <xdr:twoCellAnchor>
    <xdr:from>
      <xdr:col>1</xdr:col>
      <xdr:colOff>76200</xdr:colOff>
      <xdr:row>69</xdr:row>
      <xdr:rowOff>152400</xdr:rowOff>
    </xdr:from>
    <xdr:to>
      <xdr:col>2</xdr:col>
      <xdr:colOff>2924175</xdr:colOff>
      <xdr:row>77</xdr:row>
      <xdr:rowOff>76200</xdr:rowOff>
    </xdr:to>
    <xdr:sp macro="" textlink="" fLocksText="0">
      <xdr:nvSpPr>
        <xdr:cNvPr id="3" name="Text 9">
          <a:extLst>
            <a:ext uri="{FF2B5EF4-FFF2-40B4-BE49-F238E27FC236}">
              <a16:creationId xmlns:a16="http://schemas.microsoft.com/office/drawing/2014/main" id="{DE7BC6F2-F39A-4DA5-98B0-E94F1AFE5105}"/>
            </a:ext>
          </a:extLst>
        </xdr:cNvPr>
        <xdr:cNvSpPr txBox="1">
          <a:spLocks noChangeArrowheads="1"/>
        </xdr:cNvSpPr>
      </xdr:nvSpPr>
      <xdr:spPr bwMode="auto">
        <a:xfrm>
          <a:off x="838200" y="13239750"/>
          <a:ext cx="3171825" cy="1333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CYNTIA ITZEL BAÑUELOS HUERTA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LÍDER COORDINADOR DE PROYECTOS 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3514725</xdr:colOff>
      <xdr:row>69</xdr:row>
      <xdr:rowOff>180975</xdr:rowOff>
    </xdr:from>
    <xdr:to>
      <xdr:col>11</xdr:col>
      <xdr:colOff>1162050</xdr:colOff>
      <xdr:row>76</xdr:row>
      <xdr:rowOff>85725</xdr:rowOff>
    </xdr:to>
    <xdr:sp macro="" textlink="" fLocksText="0">
      <xdr:nvSpPr>
        <xdr:cNvPr id="4" name="Text 10">
          <a:extLst>
            <a:ext uri="{FF2B5EF4-FFF2-40B4-BE49-F238E27FC236}">
              <a16:creationId xmlns:a16="http://schemas.microsoft.com/office/drawing/2014/main" id="{D2554ECE-BFED-4F5D-89D5-AA86B083C412}"/>
            </a:ext>
          </a:extLst>
        </xdr:cNvPr>
        <xdr:cNvSpPr txBox="1">
          <a:spLocks noChangeArrowheads="1"/>
        </xdr:cNvSpPr>
      </xdr:nvSpPr>
      <xdr:spPr bwMode="auto">
        <a:xfrm>
          <a:off x="12630150" y="13268325"/>
          <a:ext cx="3152775" cy="1152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APROBO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MTRO. JOSÉ MARIANO LEYVA PÉREZ GAY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552450</xdr:colOff>
      <xdr:row>69</xdr:row>
      <xdr:rowOff>161925</xdr:rowOff>
    </xdr:from>
    <xdr:to>
      <xdr:col>8</xdr:col>
      <xdr:colOff>1276350</xdr:colOff>
      <xdr:row>75</xdr:row>
      <xdr:rowOff>104775</xdr:rowOff>
    </xdr:to>
    <xdr:sp macro="" textlink="" fLocksText="0">
      <xdr:nvSpPr>
        <xdr:cNvPr id="5" name="Text 11">
          <a:extLst>
            <a:ext uri="{FF2B5EF4-FFF2-40B4-BE49-F238E27FC236}">
              <a16:creationId xmlns:a16="http://schemas.microsoft.com/office/drawing/2014/main" id="{3332F593-94AB-4E47-A512-F51C8C82A69E}"/>
            </a:ext>
          </a:extLst>
        </xdr:cNvPr>
        <xdr:cNvSpPr txBox="1">
          <a:spLocks noChangeArrowheads="1"/>
        </xdr:cNvSpPr>
      </xdr:nvSpPr>
      <xdr:spPr bwMode="auto">
        <a:xfrm>
          <a:off x="7143750" y="13249275"/>
          <a:ext cx="324802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JESÚS ALFONSO GARCÍA ROIZ</a:t>
          </a: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114300</xdr:colOff>
      <xdr:row>67</xdr:row>
      <xdr:rowOff>95250</xdr:rowOff>
    </xdr:from>
    <xdr:to>
      <xdr:col>11</xdr:col>
      <xdr:colOff>742950</xdr:colOff>
      <xdr:row>69</xdr:row>
      <xdr:rowOff>152400</xdr:rowOff>
    </xdr:to>
    <xdr:sp macro="" textlink="" fLocksText="0">
      <xdr:nvSpPr>
        <xdr:cNvPr id="6" name="Text 12">
          <a:extLst>
            <a:ext uri="{FF2B5EF4-FFF2-40B4-BE49-F238E27FC236}">
              <a16:creationId xmlns:a16="http://schemas.microsoft.com/office/drawing/2014/main" id="{23E7CF00-6EE9-406D-90D7-2CAB6A86F7A9}"/>
            </a:ext>
          </a:extLst>
        </xdr:cNvPr>
        <xdr:cNvSpPr txBox="1">
          <a:spLocks noChangeArrowheads="1"/>
        </xdr:cNvSpPr>
      </xdr:nvSpPr>
      <xdr:spPr bwMode="auto">
        <a:xfrm>
          <a:off x="1200150" y="12801600"/>
          <a:ext cx="14163675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lnSpc>
              <a:spcPts val="900"/>
            </a:lnSpc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Bookman Old Style"/>
            </a:rPr>
            <a:t>"</a:t>
          </a: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 presente balance general, se formuló con apego a las sanas practicas bancarias y a las normas legales y administrativas aplicables, encontrándose reflejadas y registradas de manera consistente, las operaciones efectuadas hasta la fecha en las cuentas </a:t>
          </a:r>
        </a:p>
        <a:p>
          <a:pPr algn="l" rtl="0">
            <a:lnSpc>
              <a:spcPts val="900"/>
            </a:lnSpc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correspondientes del catálogo de cuentas vigentes".</a:t>
          </a:r>
        </a:p>
      </xdr:txBody>
    </xdr:sp>
    <xdr:clientData/>
  </xdr:twoCellAnchor>
  <xdr:twoCellAnchor>
    <xdr:from>
      <xdr:col>8</xdr:col>
      <xdr:colOff>3600450</xdr:colOff>
      <xdr:row>0</xdr:row>
      <xdr:rowOff>76200</xdr:rowOff>
    </xdr:from>
    <xdr:to>
      <xdr:col>11</xdr:col>
      <xdr:colOff>904875</xdr:colOff>
      <xdr:row>5</xdr:row>
      <xdr:rowOff>47625</xdr:rowOff>
    </xdr:to>
    <xdr:pic>
      <xdr:nvPicPr>
        <xdr:cNvPr id="7" name="Picture 131">
          <a:extLst>
            <a:ext uri="{FF2B5EF4-FFF2-40B4-BE49-F238E27FC236}">
              <a16:creationId xmlns:a16="http://schemas.microsoft.com/office/drawing/2014/main" id="{0AEC61EE-A03A-486F-B0E6-248199652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75" y="76200"/>
          <a:ext cx="2809875" cy="885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3124200</xdr:colOff>
      <xdr:row>5</xdr:row>
      <xdr:rowOff>133350</xdr:rowOff>
    </xdr:to>
    <xdr:pic>
      <xdr:nvPicPr>
        <xdr:cNvPr id="8" name="Imagen 3">
          <a:extLst>
            <a:ext uri="{FF2B5EF4-FFF2-40B4-BE49-F238E27FC236}">
              <a16:creationId xmlns:a16="http://schemas.microsoft.com/office/drawing/2014/main" id="{1466955C-2CD2-4298-96FE-5D07D277A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0"/>
          <a:ext cx="3429000" cy="1047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S.%20SEPTIEMBRE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. GRAL."/>
      <sheetName val="EDO. RESULT."/>
      <sheetName val="EDO ANAL ACT"/>
      <sheetName val="EDO VAR HAC"/>
      <sheetName val="EDO. FLUJO EFE"/>
      <sheetName val="EDO. CAMBIOS SIT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topLeftCell="A16" zoomScale="85" zoomScaleNormal="85" workbookViewId="0">
      <selection activeCell="D25" sqref="D25"/>
    </sheetView>
  </sheetViews>
  <sheetFormatPr baseColWidth="10" defaultRowHeight="12.75" x14ac:dyDescent="0.2"/>
  <cols>
    <col min="2" max="2" width="4.85546875" customWidth="1"/>
    <col min="3" max="3" width="61.42578125" customWidth="1"/>
    <col min="4" max="4" width="18.7109375" customWidth="1"/>
    <col min="5" max="5" width="2.42578125" customWidth="1"/>
    <col min="6" max="6" width="18.7109375" customWidth="1"/>
    <col min="7" max="7" width="14.28515625" customWidth="1"/>
    <col min="8" max="8" width="4.85546875" customWidth="1"/>
    <col min="9" max="9" width="61.42578125" customWidth="1"/>
    <col min="10" max="10" width="18.7109375" customWidth="1"/>
    <col min="11" max="11" width="2.42578125" customWidth="1"/>
    <col min="12" max="12" width="18.7109375" customWidth="1"/>
    <col min="13" max="13" width="13.42578125" customWidth="1"/>
    <col min="15" max="15" width="15.85546875" style="5" customWidth="1"/>
    <col min="16" max="16" width="13.5703125" style="5" customWidth="1"/>
  </cols>
  <sheetData>
    <row r="1" spans="1:16" ht="14.25" x14ac:dyDescent="0.3">
      <c r="C1" s="1"/>
      <c r="D1" s="2"/>
      <c r="E1" s="2"/>
      <c r="F1" s="3"/>
      <c r="G1" s="4"/>
      <c r="H1" s="4"/>
      <c r="I1" s="4"/>
      <c r="J1" s="3"/>
      <c r="K1" s="3"/>
    </row>
    <row r="2" spans="1:16" ht="14.25" x14ac:dyDescent="0.3">
      <c r="C2" s="1"/>
      <c r="D2" s="2"/>
      <c r="E2" s="2"/>
      <c r="F2" s="6"/>
      <c r="G2" s="4"/>
      <c r="H2" s="4"/>
      <c r="I2" s="4"/>
      <c r="J2" s="3"/>
      <c r="K2" s="3"/>
    </row>
    <row r="3" spans="1:16" ht="14.25" x14ac:dyDescent="0.3">
      <c r="C3" s="1"/>
      <c r="D3" s="2"/>
      <c r="E3" s="2"/>
      <c r="F3" s="7"/>
      <c r="G3" s="4"/>
      <c r="H3" s="4"/>
      <c r="I3" s="4"/>
      <c r="J3" s="3"/>
      <c r="K3" s="3"/>
    </row>
    <row r="4" spans="1:16" ht="14.25" x14ac:dyDescent="0.3">
      <c r="C4" s="1"/>
      <c r="D4" s="2"/>
      <c r="E4" s="2"/>
      <c r="F4" s="3"/>
      <c r="G4" s="4"/>
      <c r="H4" s="4"/>
      <c r="I4" s="4"/>
      <c r="J4" s="3"/>
      <c r="K4" s="3"/>
    </row>
    <row r="5" spans="1:16" ht="15" x14ac:dyDescent="0.3">
      <c r="C5" s="8"/>
      <c r="D5" s="8"/>
      <c r="E5" s="8"/>
      <c r="F5" s="8"/>
      <c r="G5" s="8"/>
      <c r="H5" s="8"/>
      <c r="I5" s="8"/>
      <c r="J5" s="8"/>
      <c r="K5" s="8"/>
    </row>
    <row r="7" spans="1:16" ht="15.75" x14ac:dyDescent="0.25">
      <c r="B7" s="9" t="s">
        <v>0</v>
      </c>
      <c r="C7" s="9"/>
      <c r="D7" s="9"/>
      <c r="E7" s="9"/>
      <c r="F7" s="9"/>
      <c r="G7" s="9"/>
      <c r="H7" s="9"/>
      <c r="I7" s="9"/>
      <c r="J7" s="9"/>
      <c r="K7" s="9"/>
      <c r="L7" s="9"/>
      <c r="M7" s="10"/>
    </row>
    <row r="8" spans="1:16" ht="15.75" x14ac:dyDescent="0.2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6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</row>
    <row r="10" spans="1:16" ht="15.75" x14ac:dyDescent="0.3">
      <c r="A10" s="12"/>
      <c r="B10" s="12"/>
      <c r="C10" s="12"/>
      <c r="D10" s="13" t="s">
        <v>1</v>
      </c>
      <c r="E10" s="13"/>
      <c r="F10" s="14" t="s">
        <v>2</v>
      </c>
      <c r="G10" s="12"/>
      <c r="H10" s="12"/>
      <c r="I10" s="12"/>
      <c r="J10" s="13" t="s">
        <v>1</v>
      </c>
      <c r="K10" s="13"/>
      <c r="L10" s="13" t="s">
        <v>2</v>
      </c>
      <c r="M10" s="15"/>
    </row>
    <row r="11" spans="1:16" ht="15" x14ac:dyDescent="0.3">
      <c r="A11" s="12"/>
      <c r="B11" s="16" t="s">
        <v>3</v>
      </c>
      <c r="C11" s="16"/>
      <c r="D11" s="16"/>
      <c r="E11" s="16"/>
      <c r="F11" s="17"/>
      <c r="G11" s="12"/>
      <c r="H11" s="16" t="s">
        <v>4</v>
      </c>
      <c r="J11" s="18"/>
      <c r="K11" s="18"/>
      <c r="L11" s="12"/>
      <c r="M11" s="15"/>
    </row>
    <row r="12" spans="1:16" ht="15" x14ac:dyDescent="0.3">
      <c r="A12" s="12"/>
      <c r="B12" s="12"/>
      <c r="C12" s="12"/>
      <c r="D12" s="12"/>
      <c r="E12" s="12"/>
      <c r="F12" s="17"/>
      <c r="G12" s="12"/>
      <c r="H12" s="12"/>
      <c r="I12" s="12"/>
      <c r="J12" s="18"/>
      <c r="K12" s="18"/>
      <c r="L12" s="12"/>
      <c r="M12" s="15"/>
    </row>
    <row r="13" spans="1:16" ht="15" x14ac:dyDescent="0.3">
      <c r="A13" s="12"/>
      <c r="B13" s="19" t="s">
        <v>5</v>
      </c>
      <c r="C13" s="19"/>
      <c r="D13" s="20"/>
      <c r="E13" s="20"/>
      <c r="F13" s="17"/>
      <c r="G13" s="12"/>
      <c r="H13" s="16" t="s">
        <v>6</v>
      </c>
      <c r="I13" s="12"/>
      <c r="J13" s="21"/>
      <c r="K13" s="21"/>
      <c r="L13" s="21"/>
      <c r="M13" s="15"/>
    </row>
    <row r="14" spans="1:16" ht="15" x14ac:dyDescent="0.3">
      <c r="A14" s="12"/>
      <c r="B14" s="12" t="s">
        <v>7</v>
      </c>
      <c r="C14" s="19"/>
      <c r="D14" s="21">
        <v>53354370.350000001</v>
      </c>
      <c r="E14" s="21"/>
      <c r="F14" s="21">
        <v>10838167.75</v>
      </c>
      <c r="G14" s="12"/>
      <c r="H14" s="12" t="s">
        <v>8</v>
      </c>
      <c r="I14" s="12"/>
      <c r="J14" s="21">
        <v>1168635.19</v>
      </c>
      <c r="K14" s="21"/>
      <c r="L14" s="21">
        <v>1185896.17</v>
      </c>
      <c r="M14" s="15"/>
      <c r="O14" s="5">
        <f t="shared" ref="O14:O65" si="0">+D14-F14</f>
        <v>42516202.600000001</v>
      </c>
      <c r="P14" s="5">
        <f t="shared" ref="P14:P65" si="1">+J14-L14</f>
        <v>-17260.979999999981</v>
      </c>
    </row>
    <row r="15" spans="1:16" ht="15" x14ac:dyDescent="0.3">
      <c r="A15" s="12"/>
      <c r="B15" s="12" t="s">
        <v>9</v>
      </c>
      <c r="C15" s="19"/>
      <c r="D15" s="17">
        <v>4182798.31</v>
      </c>
      <c r="E15" s="17"/>
      <c r="F15" s="17">
        <v>3552768.74</v>
      </c>
      <c r="G15" s="12"/>
      <c r="H15" s="12" t="s">
        <v>10</v>
      </c>
      <c r="I15" s="16"/>
      <c r="J15" s="21">
        <v>0</v>
      </c>
      <c r="K15" s="21"/>
      <c r="L15" s="21">
        <v>0</v>
      </c>
      <c r="M15" s="15"/>
      <c r="O15" s="5">
        <f t="shared" si="0"/>
        <v>630029.56999999983</v>
      </c>
      <c r="P15" s="5">
        <f t="shared" si="1"/>
        <v>0</v>
      </c>
    </row>
    <row r="16" spans="1:16" ht="15" x14ac:dyDescent="0.3">
      <c r="A16" s="12"/>
      <c r="B16" s="12" t="s">
        <v>11</v>
      </c>
      <c r="C16" s="12"/>
      <c r="D16" s="22">
        <v>7896760.96</v>
      </c>
      <c r="E16" s="22"/>
      <c r="F16" s="22">
        <v>7486137.5700000003</v>
      </c>
      <c r="G16" s="12"/>
      <c r="H16" s="12" t="s">
        <v>12</v>
      </c>
      <c r="I16" s="12"/>
      <c r="J16" s="21">
        <v>0</v>
      </c>
      <c r="K16" s="21"/>
      <c r="L16" s="21">
        <v>0</v>
      </c>
      <c r="M16" s="15"/>
      <c r="O16" s="5">
        <f t="shared" si="0"/>
        <v>410623.38999999966</v>
      </c>
      <c r="P16" s="5">
        <f t="shared" si="1"/>
        <v>0</v>
      </c>
    </row>
    <row r="17" spans="1:16" ht="15" x14ac:dyDescent="0.3">
      <c r="A17" s="12"/>
      <c r="B17" s="12" t="s">
        <v>13</v>
      </c>
      <c r="C17" s="12"/>
      <c r="D17" s="22">
        <v>0</v>
      </c>
      <c r="E17" s="22"/>
      <c r="F17" s="22">
        <v>0</v>
      </c>
      <c r="G17" s="12"/>
      <c r="H17" s="12" t="s">
        <v>14</v>
      </c>
      <c r="I17" s="12"/>
      <c r="J17" s="21">
        <v>0</v>
      </c>
      <c r="K17" s="21"/>
      <c r="L17" s="21">
        <v>0</v>
      </c>
      <c r="M17" s="15"/>
      <c r="O17" s="5">
        <f t="shared" si="0"/>
        <v>0</v>
      </c>
      <c r="P17" s="5">
        <f t="shared" si="1"/>
        <v>0</v>
      </c>
    </row>
    <row r="18" spans="1:16" ht="15" x14ac:dyDescent="0.3">
      <c r="A18" s="12"/>
      <c r="B18" s="12" t="s">
        <v>15</v>
      </c>
      <c r="C18" s="12"/>
      <c r="D18" s="22">
        <v>0</v>
      </c>
      <c r="E18" s="22"/>
      <c r="F18" s="22">
        <v>0</v>
      </c>
      <c r="G18" s="12"/>
      <c r="H18" s="12" t="s">
        <v>16</v>
      </c>
      <c r="I18" s="12"/>
      <c r="J18" s="21">
        <v>0</v>
      </c>
      <c r="K18" s="21"/>
      <c r="L18" s="21">
        <v>0</v>
      </c>
      <c r="M18" s="15"/>
      <c r="O18" s="5">
        <f t="shared" si="0"/>
        <v>0</v>
      </c>
      <c r="P18" s="5">
        <f t="shared" si="1"/>
        <v>0</v>
      </c>
    </row>
    <row r="19" spans="1:16" ht="15" x14ac:dyDescent="0.3">
      <c r="A19" s="12"/>
      <c r="B19" s="12" t="s">
        <v>17</v>
      </c>
      <c r="C19" s="12"/>
      <c r="D19" s="22">
        <v>0</v>
      </c>
      <c r="E19" s="22"/>
      <c r="F19" s="22">
        <v>0</v>
      </c>
      <c r="G19" s="12"/>
      <c r="H19" s="12" t="s">
        <v>18</v>
      </c>
      <c r="I19" s="12"/>
      <c r="J19" s="21">
        <v>0</v>
      </c>
      <c r="K19" s="21"/>
      <c r="L19" s="21">
        <v>0</v>
      </c>
      <c r="M19" s="15"/>
      <c r="O19" s="5">
        <f t="shared" si="0"/>
        <v>0</v>
      </c>
      <c r="P19" s="5">
        <f t="shared" si="1"/>
        <v>0</v>
      </c>
    </row>
    <row r="20" spans="1:16" ht="15" x14ac:dyDescent="0.3">
      <c r="A20" s="12"/>
      <c r="B20" s="12" t="s">
        <v>19</v>
      </c>
      <c r="C20" s="12"/>
      <c r="D20" s="22">
        <v>0</v>
      </c>
      <c r="E20" s="22"/>
      <c r="F20" s="22">
        <v>0</v>
      </c>
      <c r="G20" s="12"/>
      <c r="H20" s="12" t="s">
        <v>20</v>
      </c>
      <c r="I20" s="23"/>
      <c r="J20" s="21">
        <v>0</v>
      </c>
      <c r="K20" s="21"/>
      <c r="L20" s="21">
        <v>0</v>
      </c>
      <c r="M20" s="15"/>
      <c r="O20" s="5">
        <f t="shared" si="0"/>
        <v>0</v>
      </c>
      <c r="P20" s="5">
        <f t="shared" si="1"/>
        <v>0</v>
      </c>
    </row>
    <row r="21" spans="1:16" ht="15" x14ac:dyDescent="0.3">
      <c r="A21" s="12"/>
      <c r="B21" s="12"/>
      <c r="C21" s="16"/>
      <c r="D21" s="24"/>
      <c r="E21" s="24"/>
      <c r="F21" s="24"/>
      <c r="G21" s="12"/>
      <c r="H21" s="12" t="s">
        <v>21</v>
      </c>
      <c r="I21" s="16"/>
      <c r="J21" s="21">
        <v>0</v>
      </c>
      <c r="K21" s="21"/>
      <c r="L21" s="21">
        <v>3350000</v>
      </c>
      <c r="M21" s="15"/>
      <c r="O21" s="5">
        <f t="shared" si="0"/>
        <v>0</v>
      </c>
      <c r="P21" s="5">
        <f t="shared" si="1"/>
        <v>-3350000</v>
      </c>
    </row>
    <row r="22" spans="1:16" ht="15" x14ac:dyDescent="0.3">
      <c r="A22" s="12"/>
      <c r="C22" s="12"/>
      <c r="D22" s="25"/>
      <c r="E22" s="25"/>
      <c r="F22" s="25"/>
      <c r="G22" s="12"/>
      <c r="H22" s="12"/>
      <c r="I22" s="12"/>
      <c r="J22" s="18"/>
      <c r="K22" s="18"/>
      <c r="L22" s="18"/>
      <c r="M22" s="15"/>
      <c r="O22" s="5">
        <f t="shared" si="0"/>
        <v>0</v>
      </c>
      <c r="P22" s="5">
        <f t="shared" si="1"/>
        <v>0</v>
      </c>
    </row>
    <row r="23" spans="1:16" ht="15" x14ac:dyDescent="0.3">
      <c r="A23" s="12"/>
      <c r="B23" s="16" t="s">
        <v>22</v>
      </c>
      <c r="C23" s="23"/>
      <c r="D23" s="26">
        <f>SUM(D14:D20)</f>
        <v>65433929.620000005</v>
      </c>
      <c r="E23" s="27"/>
      <c r="F23" s="26">
        <f>SUM(F14:F20)</f>
        <v>21877074.060000002</v>
      </c>
      <c r="G23" s="12"/>
      <c r="H23" s="16" t="s">
        <v>23</v>
      </c>
      <c r="I23" s="12"/>
      <c r="J23" s="26">
        <f>SUM(J14:J21)</f>
        <v>1168635.19</v>
      </c>
      <c r="K23" s="27"/>
      <c r="L23" s="26">
        <f>SUM(L14:L21)</f>
        <v>4535896.17</v>
      </c>
      <c r="M23" s="15"/>
      <c r="O23" s="5">
        <f t="shared" si="0"/>
        <v>43556855.560000002</v>
      </c>
      <c r="P23" s="5">
        <f t="shared" si="1"/>
        <v>-3367260.98</v>
      </c>
    </row>
    <row r="24" spans="1:16" ht="15" x14ac:dyDescent="0.3">
      <c r="A24" s="12"/>
      <c r="B24" s="12"/>
      <c r="C24" s="12"/>
      <c r="D24" s="24"/>
      <c r="E24" s="24"/>
      <c r="F24" s="24"/>
      <c r="G24" s="12"/>
      <c r="H24" s="12"/>
      <c r="I24" s="12"/>
      <c r="J24" s="18"/>
      <c r="K24" s="18"/>
      <c r="L24" s="18"/>
      <c r="M24" s="15"/>
      <c r="O24" s="5">
        <f t="shared" si="0"/>
        <v>0</v>
      </c>
      <c r="P24" s="5">
        <f t="shared" si="1"/>
        <v>0</v>
      </c>
    </row>
    <row r="25" spans="1:16" ht="15" x14ac:dyDescent="0.3">
      <c r="A25" s="12"/>
      <c r="C25" s="16"/>
      <c r="D25" s="24"/>
      <c r="E25" s="24"/>
      <c r="F25" s="24"/>
      <c r="G25" s="12"/>
      <c r="M25" s="15"/>
      <c r="O25" s="5">
        <f t="shared" si="0"/>
        <v>0</v>
      </c>
      <c r="P25" s="5">
        <f t="shared" si="1"/>
        <v>0</v>
      </c>
    </row>
    <row r="26" spans="1:16" ht="15" x14ac:dyDescent="0.3">
      <c r="A26" s="12"/>
      <c r="B26" s="12"/>
      <c r="C26" s="12"/>
      <c r="D26" s="25"/>
      <c r="E26" s="25"/>
      <c r="F26" s="25"/>
      <c r="G26" s="12"/>
      <c r="M26" s="15"/>
      <c r="O26" s="5">
        <f t="shared" si="0"/>
        <v>0</v>
      </c>
      <c r="P26" s="5">
        <f t="shared" si="1"/>
        <v>0</v>
      </c>
    </row>
    <row r="27" spans="1:16" ht="15" x14ac:dyDescent="0.3">
      <c r="A27" s="12"/>
      <c r="B27" s="19" t="s">
        <v>24</v>
      </c>
      <c r="C27" s="12"/>
      <c r="D27" s="21"/>
      <c r="E27" s="21"/>
      <c r="F27" s="21"/>
      <c r="G27" s="12"/>
      <c r="H27" s="16" t="s">
        <v>25</v>
      </c>
      <c r="I27" s="12"/>
      <c r="J27" s="21"/>
      <c r="K27" s="21"/>
      <c r="L27" s="21"/>
      <c r="M27" s="15"/>
      <c r="O27" s="5">
        <f t="shared" si="0"/>
        <v>0</v>
      </c>
      <c r="P27" s="5">
        <f t="shared" si="1"/>
        <v>0</v>
      </c>
    </row>
    <row r="28" spans="1:16" ht="15" x14ac:dyDescent="0.3">
      <c r="A28" s="12"/>
      <c r="B28" s="12" t="s">
        <v>26</v>
      </c>
      <c r="C28" s="12"/>
      <c r="D28" s="21">
        <v>0</v>
      </c>
      <c r="E28" s="21"/>
      <c r="F28" s="21">
        <v>0</v>
      </c>
      <c r="G28" s="12"/>
      <c r="H28" s="12" t="s">
        <v>27</v>
      </c>
      <c r="I28" s="12"/>
      <c r="J28" s="21">
        <v>0</v>
      </c>
      <c r="K28" s="21"/>
      <c r="L28" s="21">
        <v>0</v>
      </c>
      <c r="M28" s="15"/>
      <c r="O28" s="5">
        <f t="shared" si="0"/>
        <v>0</v>
      </c>
      <c r="P28" s="5">
        <f t="shared" si="1"/>
        <v>0</v>
      </c>
    </row>
    <row r="29" spans="1:16" ht="15" x14ac:dyDescent="0.3">
      <c r="A29" s="12"/>
      <c r="B29" t="s">
        <v>28</v>
      </c>
      <c r="C29" s="12"/>
      <c r="D29" s="21">
        <v>0</v>
      </c>
      <c r="E29" s="21"/>
      <c r="F29" s="21">
        <v>0</v>
      </c>
      <c r="G29" s="12"/>
      <c r="H29" s="12" t="s">
        <v>29</v>
      </c>
      <c r="I29" s="12"/>
      <c r="J29" s="21">
        <v>0</v>
      </c>
      <c r="K29" s="21"/>
      <c r="L29" s="21">
        <v>0</v>
      </c>
      <c r="M29" s="15"/>
      <c r="O29" s="5">
        <f t="shared" si="0"/>
        <v>0</v>
      </c>
      <c r="P29" s="5">
        <f t="shared" si="1"/>
        <v>0</v>
      </c>
    </row>
    <row r="30" spans="1:16" ht="15" x14ac:dyDescent="0.3">
      <c r="A30" s="12"/>
      <c r="B30" s="28" t="s">
        <v>30</v>
      </c>
      <c r="C30" s="16"/>
      <c r="D30" s="21">
        <v>353138251.98000002</v>
      </c>
      <c r="E30" s="21"/>
      <c r="F30" s="21">
        <v>315449272.92000002</v>
      </c>
      <c r="G30" s="12"/>
      <c r="H30" s="12" t="s">
        <v>31</v>
      </c>
      <c r="I30" s="12"/>
      <c r="J30" s="21">
        <v>0</v>
      </c>
      <c r="K30" s="21"/>
      <c r="L30" s="21">
        <v>0</v>
      </c>
      <c r="M30" s="15"/>
      <c r="O30" s="5">
        <f t="shared" si="0"/>
        <v>37688979.060000002</v>
      </c>
      <c r="P30" s="5">
        <f t="shared" si="1"/>
        <v>0</v>
      </c>
    </row>
    <row r="31" spans="1:16" ht="15" x14ac:dyDescent="0.3">
      <c r="A31" s="12"/>
      <c r="B31" s="12" t="s">
        <v>32</v>
      </c>
      <c r="C31" s="12"/>
      <c r="D31" s="21">
        <v>58067073.899999999</v>
      </c>
      <c r="E31" s="21"/>
      <c r="F31" s="21">
        <v>41809916.170000002</v>
      </c>
      <c r="G31" s="12"/>
      <c r="H31" s="12" t="s">
        <v>16</v>
      </c>
      <c r="J31" s="21">
        <v>0</v>
      </c>
      <c r="K31" s="21"/>
      <c r="L31" s="21">
        <v>0</v>
      </c>
      <c r="M31" s="15"/>
      <c r="O31" s="5">
        <f t="shared" si="0"/>
        <v>16257157.729999997</v>
      </c>
      <c r="P31" s="5">
        <f t="shared" si="1"/>
        <v>0</v>
      </c>
    </row>
    <row r="32" spans="1:16" ht="15" x14ac:dyDescent="0.3">
      <c r="A32" s="12"/>
      <c r="B32" s="12" t="s">
        <v>33</v>
      </c>
      <c r="C32" s="12"/>
      <c r="D32" s="21">
        <v>16018.78</v>
      </c>
      <c r="E32" s="21"/>
      <c r="F32" s="21">
        <v>16018.78</v>
      </c>
      <c r="G32" s="12"/>
      <c r="H32" s="12" t="s">
        <v>34</v>
      </c>
      <c r="J32" s="21">
        <v>0</v>
      </c>
      <c r="K32" s="21"/>
      <c r="L32" s="21">
        <v>0</v>
      </c>
      <c r="M32" s="15"/>
      <c r="O32" s="5">
        <f t="shared" si="0"/>
        <v>0</v>
      </c>
      <c r="P32" s="5">
        <f t="shared" si="1"/>
        <v>0</v>
      </c>
    </row>
    <row r="33" spans="1:16" ht="15" x14ac:dyDescent="0.3">
      <c r="A33" s="12"/>
      <c r="B33" s="12" t="s">
        <v>35</v>
      </c>
      <c r="C33" s="12"/>
      <c r="D33" s="29">
        <v>-90416977.459999993</v>
      </c>
      <c r="E33" s="21"/>
      <c r="F33" s="29">
        <v>-74119783.060000002</v>
      </c>
      <c r="G33" s="12"/>
      <c r="H33" s="12" t="s">
        <v>36</v>
      </c>
      <c r="J33" s="21">
        <v>0</v>
      </c>
      <c r="K33" s="21"/>
      <c r="L33" s="21">
        <v>0</v>
      </c>
      <c r="M33" s="15"/>
      <c r="O33" s="5">
        <f t="shared" si="0"/>
        <v>-16297194.399999991</v>
      </c>
      <c r="P33" s="5">
        <f t="shared" si="1"/>
        <v>0</v>
      </c>
    </row>
    <row r="34" spans="1:16" ht="15" x14ac:dyDescent="0.3">
      <c r="A34" s="12"/>
      <c r="B34" s="12" t="s">
        <v>37</v>
      </c>
      <c r="C34" s="12"/>
      <c r="D34" s="21">
        <v>53707</v>
      </c>
      <c r="E34" s="21"/>
      <c r="F34" s="21">
        <v>53707</v>
      </c>
      <c r="G34" s="12"/>
      <c r="J34" s="21"/>
      <c r="K34" s="21"/>
      <c r="L34" s="21"/>
      <c r="M34" s="15"/>
      <c r="O34" s="5">
        <f t="shared" si="0"/>
        <v>0</v>
      </c>
      <c r="P34" s="5">
        <f t="shared" si="1"/>
        <v>0</v>
      </c>
    </row>
    <row r="35" spans="1:16" ht="15" x14ac:dyDescent="0.3">
      <c r="A35" s="12"/>
      <c r="B35" s="28" t="s">
        <v>38</v>
      </c>
      <c r="C35" s="12"/>
      <c r="D35" s="21">
        <v>0</v>
      </c>
      <c r="E35" s="21"/>
      <c r="F35" s="21">
        <v>0</v>
      </c>
      <c r="G35" s="12"/>
      <c r="H35" s="12"/>
      <c r="M35" s="15"/>
      <c r="O35" s="5">
        <f t="shared" si="0"/>
        <v>0</v>
      </c>
      <c r="P35" s="5">
        <f t="shared" si="1"/>
        <v>0</v>
      </c>
    </row>
    <row r="36" spans="1:16" ht="15" x14ac:dyDescent="0.3">
      <c r="A36" s="12"/>
      <c r="B36" s="23" t="s">
        <v>39</v>
      </c>
      <c r="C36" s="12"/>
      <c r="D36" s="21">
        <v>0</v>
      </c>
      <c r="E36" s="21"/>
      <c r="F36" s="21">
        <v>0</v>
      </c>
      <c r="G36" s="12"/>
      <c r="H36" s="16" t="s">
        <v>23</v>
      </c>
      <c r="I36" s="12"/>
      <c r="J36" s="26">
        <f>SUM(J28:J33)</f>
        <v>0</v>
      </c>
      <c r="K36" s="27"/>
      <c r="L36" s="26">
        <f>SUM(L28:L33)</f>
        <v>0</v>
      </c>
      <c r="M36" s="15"/>
      <c r="O36" s="5">
        <f t="shared" si="0"/>
        <v>0</v>
      </c>
      <c r="P36" s="5">
        <f t="shared" si="1"/>
        <v>0</v>
      </c>
    </row>
    <row r="37" spans="1:16" ht="15" x14ac:dyDescent="0.3">
      <c r="A37" s="12"/>
      <c r="B37" s="12"/>
      <c r="C37" s="12"/>
      <c r="D37" s="30"/>
      <c r="E37" s="30"/>
      <c r="F37" s="30"/>
      <c r="G37" s="12"/>
      <c r="M37" s="15"/>
      <c r="O37" s="5">
        <f t="shared" si="0"/>
        <v>0</v>
      </c>
      <c r="P37" s="5">
        <f t="shared" si="1"/>
        <v>0</v>
      </c>
    </row>
    <row r="38" spans="1:16" ht="15" x14ac:dyDescent="0.3">
      <c r="A38" s="12"/>
      <c r="G38" s="12"/>
      <c r="M38" s="15"/>
      <c r="N38" s="15"/>
      <c r="O38" s="5">
        <f t="shared" si="0"/>
        <v>0</v>
      </c>
      <c r="P38" s="5">
        <f t="shared" si="1"/>
        <v>0</v>
      </c>
    </row>
    <row r="39" spans="1:16" ht="15" x14ac:dyDescent="0.3">
      <c r="A39" s="12"/>
      <c r="B39" s="16" t="s">
        <v>40</v>
      </c>
      <c r="C39" s="28"/>
      <c r="D39" s="26">
        <f>SUM(D28:D36)</f>
        <v>320858074.19999999</v>
      </c>
      <c r="E39" s="27"/>
      <c r="F39" s="26">
        <f>SUM(F28:F36)</f>
        <v>283209131.81</v>
      </c>
      <c r="G39" s="12"/>
      <c r="H39" s="16" t="s">
        <v>41</v>
      </c>
      <c r="I39" s="16"/>
      <c r="J39" s="31">
        <f>+J23+J36</f>
        <v>1168635.19</v>
      </c>
      <c r="K39" s="32"/>
      <c r="L39" s="31">
        <f>+L23+L36</f>
        <v>4535896.17</v>
      </c>
      <c r="M39" s="15"/>
      <c r="N39" s="15"/>
      <c r="O39" s="5">
        <f t="shared" si="0"/>
        <v>37648942.389999986</v>
      </c>
      <c r="P39" s="5">
        <f t="shared" si="1"/>
        <v>-3367260.98</v>
      </c>
    </row>
    <row r="40" spans="1:16" ht="15" x14ac:dyDescent="0.3">
      <c r="A40" s="12"/>
      <c r="C40" s="28"/>
      <c r="D40" s="17"/>
      <c r="E40" s="17"/>
      <c r="F40" s="17"/>
      <c r="G40" s="12"/>
      <c r="M40" s="15"/>
      <c r="N40" s="15"/>
      <c r="O40" s="5">
        <f t="shared" si="0"/>
        <v>0</v>
      </c>
      <c r="P40" s="5">
        <f t="shared" si="1"/>
        <v>0</v>
      </c>
    </row>
    <row r="41" spans="1:16" ht="15" x14ac:dyDescent="0.3">
      <c r="A41" s="12"/>
      <c r="B41" s="12"/>
      <c r="C41" s="33"/>
      <c r="D41" s="17"/>
      <c r="E41" s="17"/>
      <c r="F41" s="17"/>
      <c r="G41" s="12"/>
      <c r="M41" s="15"/>
      <c r="N41" s="15"/>
      <c r="O41" s="5">
        <f t="shared" si="0"/>
        <v>0</v>
      </c>
      <c r="P41" s="5">
        <f t="shared" si="1"/>
        <v>0</v>
      </c>
    </row>
    <row r="42" spans="1:16" ht="15" x14ac:dyDescent="0.3">
      <c r="A42" s="12"/>
      <c r="B42" s="12"/>
      <c r="C42" s="28"/>
      <c r="D42" s="18"/>
      <c r="E42" s="18"/>
      <c r="F42" s="18"/>
      <c r="G42" s="12"/>
      <c r="M42" s="15"/>
      <c r="N42" s="15"/>
      <c r="O42" s="5">
        <f t="shared" si="0"/>
        <v>0</v>
      </c>
      <c r="P42" s="5">
        <f t="shared" si="1"/>
        <v>0</v>
      </c>
    </row>
    <row r="43" spans="1:16" ht="15" x14ac:dyDescent="0.3">
      <c r="A43" s="12"/>
      <c r="B43" s="12"/>
      <c r="C43" s="19"/>
      <c r="D43" s="30"/>
      <c r="E43" s="30"/>
      <c r="F43" s="30"/>
      <c r="G43" s="12"/>
      <c r="H43" s="16" t="s">
        <v>42</v>
      </c>
      <c r="I43" s="12"/>
      <c r="J43" s="27"/>
      <c r="K43" s="27"/>
      <c r="L43" s="27"/>
      <c r="M43" s="15"/>
      <c r="N43" s="15"/>
      <c r="O43" s="5">
        <f t="shared" si="0"/>
        <v>0</v>
      </c>
      <c r="P43" s="5">
        <f t="shared" si="1"/>
        <v>0</v>
      </c>
    </row>
    <row r="44" spans="1:16" ht="15" x14ac:dyDescent="0.3">
      <c r="A44" s="12"/>
      <c r="C44" s="19"/>
      <c r="D44" s="30"/>
      <c r="E44" s="30"/>
      <c r="F44" s="30"/>
      <c r="G44" s="12"/>
      <c r="H44" s="16"/>
      <c r="I44" s="12"/>
      <c r="J44" s="27"/>
      <c r="K44" s="27"/>
      <c r="L44" s="27"/>
      <c r="M44" s="15"/>
      <c r="N44" s="15"/>
      <c r="O44" s="5">
        <f t="shared" si="0"/>
        <v>0</v>
      </c>
      <c r="P44" s="5">
        <f t="shared" si="1"/>
        <v>0</v>
      </c>
    </row>
    <row r="45" spans="1:16" ht="15" x14ac:dyDescent="0.3">
      <c r="A45" s="12"/>
      <c r="B45" s="12"/>
      <c r="C45" s="28"/>
      <c r="D45" s="18"/>
      <c r="E45" s="18"/>
      <c r="F45" s="18"/>
      <c r="G45" s="12"/>
      <c r="H45" s="16" t="s">
        <v>43</v>
      </c>
      <c r="J45" s="18">
        <f>+J46+J47+J48</f>
        <v>427383128.69</v>
      </c>
      <c r="K45" s="18"/>
      <c r="L45" s="18">
        <f>+L46+L47+L48</f>
        <v>335583417.57999998</v>
      </c>
      <c r="M45" s="15"/>
      <c r="N45" s="15"/>
      <c r="O45" s="5">
        <f t="shared" si="0"/>
        <v>0</v>
      </c>
      <c r="P45" s="5">
        <f t="shared" si="1"/>
        <v>91799711.110000014</v>
      </c>
    </row>
    <row r="46" spans="1:16" ht="15" x14ac:dyDescent="0.3">
      <c r="A46" s="12"/>
      <c r="B46" s="12"/>
      <c r="C46" s="12"/>
      <c r="D46" s="34"/>
      <c r="E46" s="34"/>
      <c r="F46" s="34"/>
      <c r="G46" s="12"/>
      <c r="H46" s="12" t="s">
        <v>44</v>
      </c>
      <c r="J46" s="21">
        <v>348969801.13</v>
      </c>
      <c r="K46" s="21"/>
      <c r="L46" s="21">
        <v>304180546.11000001</v>
      </c>
      <c r="M46" s="15"/>
      <c r="N46" s="15"/>
      <c r="O46" s="5">
        <f t="shared" si="0"/>
        <v>0</v>
      </c>
      <c r="P46" s="5">
        <f t="shared" si="1"/>
        <v>44789255.019999981</v>
      </c>
    </row>
    <row r="47" spans="1:16" ht="15" x14ac:dyDescent="0.3">
      <c r="A47" s="12"/>
      <c r="B47" s="12"/>
      <c r="C47" s="12"/>
      <c r="D47" s="25"/>
      <c r="E47" s="25"/>
      <c r="F47" s="25"/>
      <c r="G47" s="12"/>
      <c r="H47" s="12" t="s">
        <v>45</v>
      </c>
      <c r="J47" s="21">
        <v>74774099.329999998</v>
      </c>
      <c r="K47" s="21"/>
      <c r="L47" s="21">
        <v>28141262.149999999</v>
      </c>
      <c r="M47" s="15"/>
      <c r="N47" s="15"/>
      <c r="O47" s="5">
        <f t="shared" si="0"/>
        <v>0</v>
      </c>
      <c r="P47" s="5">
        <f t="shared" si="1"/>
        <v>46632837.18</v>
      </c>
    </row>
    <row r="48" spans="1:16" ht="15" x14ac:dyDescent="0.3">
      <c r="A48" s="12"/>
      <c r="B48" s="12"/>
      <c r="C48" s="12"/>
      <c r="D48" s="34"/>
      <c r="E48" s="34"/>
      <c r="F48" s="34"/>
      <c r="G48" s="12"/>
      <c r="H48" s="12" t="s">
        <v>46</v>
      </c>
      <c r="J48" s="21">
        <v>3639228.23</v>
      </c>
      <c r="K48" s="21"/>
      <c r="L48" s="21">
        <v>3261609.32</v>
      </c>
      <c r="M48" s="15"/>
      <c r="N48" s="15"/>
      <c r="O48" s="5">
        <f t="shared" si="0"/>
        <v>0</v>
      </c>
      <c r="P48" s="5">
        <f t="shared" si="1"/>
        <v>377618.91000000015</v>
      </c>
    </row>
    <row r="49" spans="1:16" ht="15" x14ac:dyDescent="0.3">
      <c r="A49" s="12"/>
      <c r="B49" s="12"/>
      <c r="C49" s="12"/>
      <c r="D49" s="35"/>
      <c r="E49" s="35"/>
      <c r="F49" s="35"/>
      <c r="G49" s="12"/>
      <c r="H49" s="12"/>
      <c r="J49" s="36"/>
      <c r="K49" s="36"/>
      <c r="L49" s="36"/>
      <c r="M49" s="15"/>
      <c r="N49" s="15"/>
      <c r="O49" s="5">
        <f t="shared" si="0"/>
        <v>0</v>
      </c>
      <c r="P49" s="5">
        <f t="shared" si="1"/>
        <v>0</v>
      </c>
    </row>
    <row r="50" spans="1:16" ht="15" x14ac:dyDescent="0.3">
      <c r="A50" s="12"/>
      <c r="B50" s="12"/>
      <c r="C50" s="12"/>
      <c r="D50" s="25"/>
      <c r="E50" s="25"/>
      <c r="F50" s="25"/>
      <c r="G50" s="12"/>
      <c r="H50" s="16" t="s">
        <v>47</v>
      </c>
      <c r="J50" s="29">
        <f>+J51+J52+J53+J54+J55</f>
        <v>-65095482.460000001</v>
      </c>
      <c r="K50" s="29"/>
      <c r="L50" s="29">
        <f>+L51+L52+L53+L54+L55</f>
        <v>-52699553.200000003</v>
      </c>
      <c r="M50" s="15"/>
      <c r="O50" s="5">
        <f t="shared" si="0"/>
        <v>0</v>
      </c>
      <c r="P50" s="5">
        <f t="shared" si="1"/>
        <v>-12395929.259999998</v>
      </c>
    </row>
    <row r="51" spans="1:16" ht="15" x14ac:dyDescent="0.3">
      <c r="A51" s="12"/>
      <c r="B51" s="12"/>
      <c r="C51" s="12"/>
      <c r="D51" s="34"/>
      <c r="E51" s="34"/>
      <c r="F51" s="34"/>
      <c r="G51" s="12"/>
      <c r="H51" s="12" t="s">
        <v>48</v>
      </c>
      <c r="J51" s="29">
        <v>-22310174.890000001</v>
      </c>
      <c r="K51" s="21"/>
      <c r="L51" s="29">
        <v>-17740645.170000002</v>
      </c>
      <c r="M51" s="15"/>
      <c r="O51" s="5">
        <f t="shared" si="0"/>
        <v>0</v>
      </c>
      <c r="P51" s="5">
        <f t="shared" si="1"/>
        <v>-4569529.7199999988</v>
      </c>
    </row>
    <row r="52" spans="1:16" ht="15" x14ac:dyDescent="0.3">
      <c r="A52" s="12"/>
      <c r="B52" s="12"/>
      <c r="C52" s="12"/>
      <c r="D52" s="35"/>
      <c r="E52" s="35"/>
      <c r="F52" s="35"/>
      <c r="G52" s="12"/>
      <c r="H52" s="12" t="s">
        <v>49</v>
      </c>
      <c r="J52" s="29">
        <v>-42786048.030000001</v>
      </c>
      <c r="K52" s="21"/>
      <c r="L52" s="29">
        <v>-34959648.490000002</v>
      </c>
      <c r="M52" s="15"/>
      <c r="O52" s="5">
        <f t="shared" si="0"/>
        <v>0</v>
      </c>
      <c r="P52" s="5">
        <f t="shared" si="1"/>
        <v>-7826399.5399999991</v>
      </c>
    </row>
    <row r="53" spans="1:16" ht="15" x14ac:dyDescent="0.3">
      <c r="A53" s="12"/>
      <c r="C53" s="12"/>
      <c r="D53" s="35"/>
      <c r="E53" s="35"/>
      <c r="F53" s="35"/>
      <c r="G53" s="12"/>
      <c r="H53" t="s">
        <v>50</v>
      </c>
      <c r="J53" s="21">
        <v>0</v>
      </c>
      <c r="K53" s="21"/>
      <c r="L53" s="21">
        <v>0</v>
      </c>
      <c r="M53" s="15"/>
      <c r="O53" s="5">
        <f t="shared" si="0"/>
        <v>0</v>
      </c>
      <c r="P53" s="5">
        <f t="shared" si="1"/>
        <v>0</v>
      </c>
    </row>
    <row r="54" spans="1:16" ht="15" x14ac:dyDescent="0.3">
      <c r="A54" s="12"/>
      <c r="B54" s="12"/>
      <c r="C54" s="12"/>
      <c r="D54" s="34"/>
      <c r="E54" s="34"/>
      <c r="F54" s="34"/>
      <c r="G54" s="12"/>
      <c r="H54" t="s">
        <v>51</v>
      </c>
      <c r="J54" s="21">
        <v>0</v>
      </c>
      <c r="K54" s="21"/>
      <c r="L54" s="21">
        <v>0</v>
      </c>
      <c r="M54" s="15"/>
      <c r="O54" s="5">
        <f t="shared" si="0"/>
        <v>0</v>
      </c>
      <c r="P54" s="5">
        <f t="shared" si="1"/>
        <v>0</v>
      </c>
    </row>
    <row r="55" spans="1:16" ht="15" x14ac:dyDescent="0.3">
      <c r="A55" s="12"/>
      <c r="B55" s="12"/>
      <c r="C55" s="12"/>
      <c r="D55" s="34"/>
      <c r="E55" s="34"/>
      <c r="F55" s="34"/>
      <c r="G55" s="12"/>
      <c r="H55" s="12" t="s">
        <v>52</v>
      </c>
      <c r="J55" s="21">
        <v>740.46</v>
      </c>
      <c r="K55" s="21"/>
      <c r="L55" s="21">
        <v>740.46</v>
      </c>
      <c r="M55" s="15"/>
      <c r="O55" s="5">
        <f t="shared" si="0"/>
        <v>0</v>
      </c>
      <c r="P55" s="5">
        <f t="shared" si="1"/>
        <v>0</v>
      </c>
    </row>
    <row r="56" spans="1:16" ht="15" x14ac:dyDescent="0.3">
      <c r="A56" s="12"/>
      <c r="B56" s="12"/>
      <c r="C56" s="12"/>
      <c r="D56" s="34"/>
      <c r="E56" s="34"/>
      <c r="F56" s="34"/>
      <c r="G56" s="12"/>
      <c r="J56" s="18"/>
      <c r="K56" s="18"/>
      <c r="L56" s="18"/>
      <c r="M56" s="15"/>
      <c r="O56" s="5">
        <f t="shared" si="0"/>
        <v>0</v>
      </c>
      <c r="P56" s="5">
        <f t="shared" si="1"/>
        <v>0</v>
      </c>
    </row>
    <row r="57" spans="1:16" ht="15" x14ac:dyDescent="0.3">
      <c r="A57" s="12"/>
      <c r="B57" s="12"/>
      <c r="C57" s="12"/>
      <c r="D57" s="34"/>
      <c r="E57" s="34"/>
      <c r="F57" s="34"/>
      <c r="G57" s="12"/>
      <c r="H57" s="16" t="s">
        <v>53</v>
      </c>
      <c r="I57" s="12"/>
      <c r="J57" s="25">
        <f>+J59+J60</f>
        <v>22835722.399999999</v>
      </c>
      <c r="K57" s="25"/>
      <c r="L57" s="25">
        <f>+L59+L60</f>
        <v>17666445.32</v>
      </c>
      <c r="M57" s="37"/>
      <c r="N57" s="38"/>
      <c r="O57" s="5">
        <f t="shared" si="0"/>
        <v>0</v>
      </c>
      <c r="P57" s="5">
        <f t="shared" si="1"/>
        <v>5169277.0799999982</v>
      </c>
    </row>
    <row r="58" spans="1:16" ht="15" x14ac:dyDescent="0.3">
      <c r="A58" s="12"/>
      <c r="B58" s="12"/>
      <c r="C58" s="28"/>
      <c r="D58" s="34"/>
      <c r="E58" s="34"/>
      <c r="F58" s="34"/>
      <c r="G58" s="28"/>
      <c r="H58" s="19" t="s">
        <v>54</v>
      </c>
      <c r="I58" s="12"/>
      <c r="J58" s="21"/>
      <c r="K58" s="21"/>
      <c r="L58" s="21"/>
      <c r="M58" s="39"/>
      <c r="N58" s="38"/>
      <c r="O58" s="5">
        <f t="shared" si="0"/>
        <v>0</v>
      </c>
      <c r="P58" s="5">
        <f t="shared" si="1"/>
        <v>0</v>
      </c>
    </row>
    <row r="59" spans="1:16" ht="15" x14ac:dyDescent="0.3">
      <c r="A59" s="12"/>
      <c r="C59" s="40"/>
      <c r="D59" s="41"/>
      <c r="E59" s="41"/>
      <c r="F59" s="41"/>
      <c r="G59" s="12"/>
      <c r="H59" s="12" t="s">
        <v>55</v>
      </c>
      <c r="I59" s="12"/>
      <c r="J59" s="21">
        <v>0</v>
      </c>
      <c r="K59" s="21"/>
      <c r="L59" s="21">
        <v>0</v>
      </c>
      <c r="M59" s="42"/>
      <c r="N59" s="43"/>
      <c r="O59" s="5">
        <f t="shared" si="0"/>
        <v>0</v>
      </c>
      <c r="P59" s="5">
        <f t="shared" si="1"/>
        <v>0</v>
      </c>
    </row>
    <row r="60" spans="1:16" ht="15" x14ac:dyDescent="0.3">
      <c r="A60" s="12"/>
      <c r="B60" s="12"/>
      <c r="C60" s="12"/>
      <c r="D60" s="34"/>
      <c r="E60" s="34"/>
      <c r="F60" s="34"/>
      <c r="G60" s="12"/>
      <c r="H60" s="12" t="s">
        <v>56</v>
      </c>
      <c r="I60" s="12"/>
      <c r="J60" s="21">
        <v>22835722.399999999</v>
      </c>
      <c r="K60" s="21"/>
      <c r="L60" s="21">
        <v>17666445.32</v>
      </c>
      <c r="M60" s="42"/>
      <c r="N60" s="43"/>
      <c r="O60" s="5">
        <f t="shared" si="0"/>
        <v>0</v>
      </c>
      <c r="P60" s="5">
        <f t="shared" si="1"/>
        <v>5169277.0799999982</v>
      </c>
    </row>
    <row r="61" spans="1:16" ht="15.75" x14ac:dyDescent="0.25">
      <c r="A61" s="12"/>
      <c r="B61" s="12"/>
      <c r="C61" s="12"/>
      <c r="D61" s="29"/>
      <c r="E61" s="29"/>
      <c r="F61" s="29"/>
      <c r="G61" s="12"/>
      <c r="H61" s="12"/>
      <c r="I61" s="12"/>
      <c r="J61" s="12"/>
      <c r="K61" s="12"/>
      <c r="L61" s="12"/>
      <c r="M61" s="44"/>
      <c r="N61" s="43"/>
      <c r="O61" s="5">
        <f t="shared" si="0"/>
        <v>0</v>
      </c>
      <c r="P61" s="5">
        <f t="shared" si="1"/>
        <v>0</v>
      </c>
    </row>
    <row r="62" spans="1:16" ht="15" x14ac:dyDescent="0.3">
      <c r="A62" s="12"/>
      <c r="B62" s="12"/>
      <c r="D62" s="27"/>
      <c r="E62" s="27"/>
      <c r="F62" s="27"/>
      <c r="G62" s="12"/>
      <c r="H62" s="16" t="s">
        <v>57</v>
      </c>
      <c r="J62" s="26">
        <f>+J45+J50+J57</f>
        <v>385123368.63</v>
      </c>
      <c r="K62" s="27"/>
      <c r="L62" s="26">
        <f>+L45+L50+L57</f>
        <v>300550309.69999999</v>
      </c>
      <c r="M62" s="42"/>
      <c r="N62" s="43"/>
      <c r="O62" s="5">
        <f t="shared" si="0"/>
        <v>0</v>
      </c>
      <c r="P62" s="5">
        <f t="shared" si="1"/>
        <v>84573058.930000007</v>
      </c>
    </row>
    <row r="63" spans="1:16" ht="15" x14ac:dyDescent="0.3">
      <c r="A63" s="12"/>
      <c r="B63" s="12"/>
      <c r="C63" s="16"/>
      <c r="D63" s="27"/>
      <c r="E63" s="27"/>
      <c r="F63" s="27"/>
      <c r="G63" s="12"/>
      <c r="H63" s="12"/>
      <c r="I63" s="16"/>
      <c r="J63" s="27"/>
      <c r="K63" s="27"/>
      <c r="L63" s="27"/>
      <c r="M63" s="42"/>
      <c r="N63" s="43"/>
      <c r="O63" s="5">
        <f t="shared" si="0"/>
        <v>0</v>
      </c>
      <c r="P63" s="5">
        <f t="shared" si="1"/>
        <v>0</v>
      </c>
    </row>
    <row r="64" spans="1:16" ht="15.75" thickBot="1" x14ac:dyDescent="0.35">
      <c r="A64" s="12"/>
      <c r="B64" s="12"/>
      <c r="C64" s="12"/>
      <c r="D64" s="18"/>
      <c r="E64" s="18"/>
      <c r="F64" s="18"/>
      <c r="G64" s="12"/>
      <c r="H64" s="12"/>
      <c r="I64" s="12"/>
      <c r="J64" s="45"/>
      <c r="K64" s="45"/>
      <c r="L64" s="45"/>
      <c r="M64" s="42"/>
      <c r="N64" s="43"/>
      <c r="O64" s="5">
        <f t="shared" si="0"/>
        <v>0</v>
      </c>
      <c r="P64" s="5">
        <f t="shared" si="1"/>
        <v>0</v>
      </c>
    </row>
    <row r="65" spans="1:16" ht="15.75" thickBot="1" x14ac:dyDescent="0.35">
      <c r="A65" s="12"/>
      <c r="B65" s="12"/>
      <c r="C65" s="16" t="s">
        <v>58</v>
      </c>
      <c r="D65" s="46">
        <f>+D23+D39</f>
        <v>386292003.81999999</v>
      </c>
      <c r="E65" s="27"/>
      <c r="F65" s="46">
        <f>+F23+F39</f>
        <v>305086205.87</v>
      </c>
      <c r="G65" s="12"/>
      <c r="H65" s="16" t="s">
        <v>59</v>
      </c>
      <c r="J65" s="46">
        <f>J39+J62</f>
        <v>386292003.81999999</v>
      </c>
      <c r="K65" s="27"/>
      <c r="L65" s="46">
        <f>L39+L62</f>
        <v>305086205.87</v>
      </c>
      <c r="M65" s="47">
        <f>+D65-J65</f>
        <v>0</v>
      </c>
      <c r="N65" s="43">
        <f>+F65-L65</f>
        <v>0</v>
      </c>
      <c r="O65" s="5">
        <f t="shared" si="0"/>
        <v>81205797.949999988</v>
      </c>
      <c r="P65" s="5">
        <f t="shared" si="1"/>
        <v>81205797.949999988</v>
      </c>
    </row>
    <row r="66" spans="1:16" ht="15" x14ac:dyDescent="0.3">
      <c r="A66" s="12"/>
      <c r="B66" s="12"/>
      <c r="C66" s="16"/>
      <c r="D66" s="16"/>
      <c r="E66" s="16"/>
      <c r="F66" s="27"/>
      <c r="G66" s="12"/>
      <c r="H66" s="12"/>
      <c r="I66" s="16"/>
      <c r="J66" s="30"/>
      <c r="K66" s="30"/>
      <c r="L66" s="43"/>
      <c r="M66" s="42"/>
      <c r="N66" s="43"/>
      <c r="O66" s="48"/>
    </row>
    <row r="67" spans="1:16" ht="15" x14ac:dyDescent="0.3">
      <c r="A67" s="12"/>
      <c r="B67" s="12"/>
      <c r="C67" s="28"/>
      <c r="D67" s="49"/>
      <c r="E67" s="49"/>
      <c r="F67" s="50" t="e">
        <f>SUM("$#REF!$#REF!:$#REF!$#REF!")</f>
        <v>#VALUE!</v>
      </c>
      <c r="G67" s="51"/>
      <c r="H67" s="51"/>
      <c r="I67" s="52"/>
      <c r="J67" s="53"/>
      <c r="K67" s="53"/>
      <c r="L67" s="54"/>
      <c r="M67" s="39"/>
      <c r="N67" s="38"/>
      <c r="O67" s="48"/>
    </row>
    <row r="68" spans="1:16" ht="15" x14ac:dyDescent="0.3">
      <c r="A68" s="12"/>
      <c r="B68" s="12"/>
      <c r="C68" s="28"/>
      <c r="D68" s="28"/>
      <c r="E68" s="28"/>
      <c r="F68" s="45"/>
      <c r="G68" s="55"/>
      <c r="H68" s="55"/>
      <c r="I68" s="11"/>
      <c r="J68" s="45"/>
      <c r="K68" s="45"/>
      <c r="L68" s="54"/>
      <c r="M68" s="39"/>
      <c r="N68" s="38"/>
      <c r="O68" s="48"/>
    </row>
    <row r="69" spans="1:16" ht="15" x14ac:dyDescent="0.3">
      <c r="A69" s="12"/>
      <c r="B69" s="12"/>
      <c r="C69" s="28"/>
      <c r="D69" s="28"/>
      <c r="E69" s="28"/>
      <c r="F69" s="45"/>
      <c r="G69" s="55"/>
      <c r="H69" s="55"/>
      <c r="I69" s="11"/>
      <c r="J69" s="45"/>
      <c r="K69" s="45"/>
      <c r="L69" s="54"/>
      <c r="M69" s="39"/>
      <c r="N69" s="38"/>
      <c r="O69" s="48"/>
    </row>
    <row r="70" spans="1:16" ht="15" x14ac:dyDescent="0.3">
      <c r="A70" s="12"/>
      <c r="B70" s="12"/>
      <c r="C70" s="28"/>
      <c r="D70" s="28"/>
      <c r="E70" s="28"/>
      <c r="F70" s="11"/>
      <c r="G70" s="56"/>
      <c r="H70" s="56"/>
      <c r="I70" s="11"/>
      <c r="J70" s="28"/>
      <c r="K70" s="28"/>
      <c r="L70" s="55"/>
      <c r="M70" s="57"/>
    </row>
    <row r="71" spans="1:16" ht="15" x14ac:dyDescent="0.3">
      <c r="A71" s="12"/>
      <c r="B71" s="12"/>
      <c r="C71" s="28"/>
      <c r="D71" s="28"/>
      <c r="E71" s="28"/>
      <c r="F71" s="58"/>
      <c r="G71" s="56"/>
      <c r="H71" s="56"/>
      <c r="I71" s="11"/>
      <c r="J71" s="28"/>
      <c r="K71" s="28"/>
      <c r="L71" s="55"/>
      <c r="M71" s="15"/>
    </row>
    <row r="72" spans="1:16" ht="15" x14ac:dyDescent="0.3">
      <c r="C72" s="59"/>
      <c r="D72" s="59"/>
      <c r="E72" s="59"/>
      <c r="F72" s="59"/>
      <c r="G72" s="60"/>
      <c r="H72" s="60"/>
      <c r="I72" s="61"/>
      <c r="J72" s="15"/>
      <c r="K72" s="15"/>
      <c r="L72" s="61"/>
      <c r="M72" s="15"/>
    </row>
    <row r="73" spans="1:16" ht="15" x14ac:dyDescent="0.3">
      <c r="C73" s="59"/>
      <c r="D73" s="59"/>
      <c r="E73" s="59"/>
      <c r="F73" s="59"/>
      <c r="G73" s="60"/>
      <c r="H73" s="60"/>
      <c r="I73" s="61"/>
      <c r="J73" s="15"/>
      <c r="K73" s="15"/>
      <c r="L73" s="61"/>
      <c r="M73" s="15"/>
    </row>
  </sheetData>
  <sheetProtection selectLockedCells="1" selectUnlockedCells="1"/>
  <mergeCells count="2">
    <mergeCell ref="B7:L7"/>
    <mergeCell ref="B8:L8"/>
  </mergeCells>
  <pageMargins left="0.71250000000000002" right="0.44374999999999998" top="0.46319444444444446" bottom="0.39374999999999999" header="0.51180555555555551" footer="0.51180555555555551"/>
  <pageSetup scale="55" orientation="landscape" useFirstPageNumber="1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BAL. GRAL.</vt:lpstr>
      <vt:lpstr>'BAL. GRAL.'!Área_de_impresión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2017-01-10T19:59:07Z</dcterms:created>
  <dcterms:modified xsi:type="dcterms:W3CDTF">2017-01-10T19:59:41Z</dcterms:modified>
</cp:coreProperties>
</file>