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8625" windowWidth="28380" windowHeight="9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<sst xmlns="http://schemas.openxmlformats.org/spreadsheetml/2006/main" count="176" uniqueCount="88">
  <si>
    <t>Ejercicio</t>
  </si>
  <si>
    <t>Periodo que se reporta</t>
  </si>
  <si>
    <r>
      <t xml:space="preserve">Clave, denominación y presupuesto del </t>
    </r>
    <r>
      <rPr>
        <b/>
        <sz val="10"/>
        <color indexed="8"/>
        <rFont val="Calibri"/>
        <family val="2"/>
      </rPr>
      <t>capítulo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</si>
  <si>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</si>
  <si>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</si>
  <si>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</si>
  <si>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</si>
  <si>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</si>
  <si>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r>
      <t xml:space="preserve">Clave, denominación y presupuesto del </t>
    </r>
    <r>
      <rPr>
        <b/>
        <sz val="10"/>
        <color indexed="8"/>
        <rFont val="Calibri"/>
        <family val="2"/>
      </rPr>
      <t>concepto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</si>
  <si>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</si>
  <si>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</si>
  <si>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</si>
  <si>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</si>
  <si>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</si>
  <si>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r>
      <t xml:space="preserve">Clave, denominación y presupuesto de las </t>
    </r>
    <r>
      <rPr>
        <b/>
        <sz val="10"/>
        <color indexed="8"/>
        <rFont val="Calibri"/>
        <family val="2"/>
      </rPr>
      <t>partidas</t>
    </r>
    <r>
      <rPr>
        <b/>
        <sz val="9"/>
        <color indexed="8"/>
        <rFont val="Calibri"/>
        <family val="2"/>
      </rPr>
      <t>, con base en la clasificación económica del gasto</t>
    </r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</si>
  <si>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</si>
  <si>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</si>
  <si>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</si>
  <si>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</si>
  <si>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</si>
  <si>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</si>
  <si>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</si>
  <si>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En su caso, el Hipervínculo a los balances generales del Sujeto Obligado</t>
  </si>
  <si>
    <t>En su caso, el Hipervínculo al estado financiero del Sujeto Obligado</t>
  </si>
  <si>
    <t>Hipervínculo al sitio de Internet de la Secretaría de Finanzas en el apartado donde se publica la información sobre el avance programático presupuestal trimestral y acumulado consolidado</t>
  </si>
  <si>
    <t>Periodo de actualización de la información: trimestral; a más tardar 30 ó 45 días naturales después del cierre del período que corresponda</t>
  </si>
  <si>
    <t>Informes programáticos presupuestales, balances generales y estados financieros de &lt;&lt;Sujeto Obligado&gt;&gt;</t>
  </si>
  <si>
    <t>Hipervínculo al sitio de Internet de la Secretaría de Finanzas en el apartado donde se publica la información trimestral relativa al Título Quinto de la Ley General de Contabilidad Gubernamental</t>
  </si>
  <si>
    <t>Servicios personales</t>
  </si>
  <si>
    <t>Materiales y suministros</t>
  </si>
  <si>
    <t>Servicios generales</t>
  </si>
  <si>
    <t>Bienes Muebles, Inmuebles e Intangibles</t>
  </si>
  <si>
    <t>37´961,612.00</t>
  </si>
  <si>
    <t>1´235,000.00</t>
  </si>
  <si>
    <t>12´495,197.00</t>
  </si>
  <si>
    <t>10´000,000.00</t>
  </si>
  <si>
    <t>Área(s) o unidad(es) administrativa(s) que genera(n) o posee(n) la información: Dirección Ejecutiva de Administración</t>
  </si>
  <si>
    <t>Fecha de actualización: 28/08/2017</t>
  </si>
  <si>
    <t>Fecha de validación: 29/08/2017</t>
  </si>
  <si>
    <t>Ene-Dic.</t>
  </si>
  <si>
    <t>Inversión Pública</t>
  </si>
  <si>
    <t>Servicios Personales</t>
  </si>
  <si>
    <t xml:space="preserve">    Remuneraciones al Personal de Carácter Permanente</t>
  </si>
  <si>
    <t xml:space="preserve">    Remuneraciones al Personal de Carácter Transitorio</t>
  </si>
  <si>
    <t xml:space="preserve">    Remuneraciones Adicionales y Especiales</t>
  </si>
  <si>
    <t xml:space="preserve">    Seguridad Social</t>
  </si>
  <si>
    <t xml:space="preserve">    Otras Prestaciones Sociales y Económicas</t>
  </si>
  <si>
    <t xml:space="preserve">    Previsiones</t>
  </si>
  <si>
    <t xml:space="preserve">    Pago de Estímulos a Servidores Públicos </t>
  </si>
  <si>
    <t>Materiales y Suministros</t>
  </si>
  <si>
    <t xml:space="preserve">    Materiales de Administración, Emisión de Documentos y Artículos Oficiales </t>
  </si>
  <si>
    <t xml:space="preserve">   Alimentos y Utensilios</t>
  </si>
  <si>
    <t xml:space="preserve">   Materias Primas y Materiales de Producción y Comercialización</t>
  </si>
  <si>
    <t xml:space="preserve">   Materiales y Artículos de Construcción y de Reparación </t>
  </si>
  <si>
    <t xml:space="preserve">   Productos Químicos, Farmacéuticos y de Laboratorio</t>
  </si>
  <si>
    <t xml:space="preserve">   Combustibles, Lubricantes y Aditivos</t>
  </si>
  <si>
    <t xml:space="preserve">   Vestuario, Blancos, Prendas de Protección y Artículos Deportivos</t>
  </si>
  <si>
    <t xml:space="preserve">   Materiales y Suministros para Seguridad</t>
  </si>
  <si>
    <t xml:space="preserve">   Herramientas, Refacciones y Accesorios Menores</t>
  </si>
  <si>
    <t xml:space="preserve">   </t>
  </si>
  <si>
    <t>Servicios Generales</t>
  </si>
  <si>
    <t xml:space="preserve">   Servicios Básicos</t>
  </si>
  <si>
    <t xml:space="preserve">   Servicios de Arrendamiento</t>
  </si>
  <si>
    <t xml:space="preserve">   Servicios Profesionales, Científicos, Técnicos y Otros Servicios</t>
  </si>
  <si>
    <t xml:space="preserve">   Servicios Financieros, Bancarios y Comerciales</t>
  </si>
  <si>
    <t xml:space="preserve">   Servicios de Instalación, Reparación, Mantenimiento y Conservación</t>
  </si>
  <si>
    <t xml:space="preserve">   Servicios de Comunicación Social y Publicidad</t>
  </si>
  <si>
    <t xml:space="preserve">   Servicios de Traslado y Viáticos</t>
  </si>
  <si>
    <t xml:space="preserve">   Servicios Oficiales</t>
  </si>
  <si>
    <t xml:space="preserve">   Otros Servicios Generales</t>
  </si>
  <si>
    <t xml:space="preserve">   Mobiliario y Equipo de Administración</t>
  </si>
  <si>
    <t xml:space="preserve">   Equipo e Instrumental Médico y de Laboratorio </t>
  </si>
  <si>
    <t xml:space="preserve">   Maquinaria, Otros Equipos y Herramientas</t>
  </si>
  <si>
    <t xml:space="preserve">   Obra Pública en Bienes de Dominio Público</t>
  </si>
  <si>
    <t xml:space="preserve">   Total Gasto</t>
  </si>
  <si>
    <t>Hoja2!A1</t>
  </si>
  <si>
    <t>Aprovado</t>
  </si>
  <si>
    <t>Modificado</t>
  </si>
  <si>
    <t xml:space="preserve">Ejercido </t>
  </si>
  <si>
    <t>Disponible</t>
  </si>
  <si>
    <t>Mayor gasto debido al  incremento salarial en el monto  bruto de los 232 folios de  honorarios del personal  operativo en los 47 Centros  de Transferencia Modal.</t>
  </si>
  <si>
    <t xml:space="preserve">Mayor gasto debido a que se adquirieron insumos, tales como pintura, thiner, selladores, uniformes, prendas de protección,  requeridos para el desempeño y buen funcionamiento de esta Coordinación de los Centros de Transferencia Modal. </t>
  </si>
  <si>
    <t>Menor  gasto debido a que se dejaron de cubrir gastos  por contratación de servicios tales como trabajos de mantenimiento, se  transfirieron los recursos a honorarios asimilables a salarios.</t>
  </si>
  <si>
    <t>Menor gasto debido a que no se adquirieron bienes informáticos. Se  transfirieron los recursos a trabajos de rehabilitación, remodelación y mantenimiento en el  Centros de Transferencia Modal Tacubaya.</t>
  </si>
  <si>
    <t>Mayor gasto debido a los  trabajos de rehabilitación, remodelación y mantenimiento en los Centros de Transferencia Modal Tacubaya, Santa Martha, Potrero, Indios Verdes, La Raza, 18 de Marzo y Ferroplaza.</t>
  </si>
  <si>
    <t>N/A</t>
  </si>
  <si>
    <t>http://transparencia.cdmx.gob.mx/storage/app/uploads/public/59a/d7e/337/59ad7e337321b132052925.xlsx</t>
  </si>
  <si>
    <t>http://data.finanzas.cdmx.gob.mx/documentos/iapp.html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</si>
</sst>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\ _P_t_s_-;\-* #,##0.00\ _P_t_s_-;_-* &quot;-&quot;??\ _P_t_s_-;_-@_-"/>
    <numFmt numFmtId="169" formatCode="#,##0.00_);\(#,##0.00\)"/>
    <numFmt numFmtId="170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9.5"/>
      <name val="Gotham Rounded Book"/>
      <family val="3"/>
    </font>
    <font>
      <b/>
      <sz val="10"/>
      <name val="Gotham Rounded Book"/>
      <family val="3"/>
    </font>
    <font>
      <b/>
      <sz val="8"/>
      <name val="Gotham Rounded Book"/>
      <family val="0"/>
    </font>
    <font>
      <sz val="8"/>
      <name val="Gotham Rounded Book"/>
      <family val="3"/>
    </font>
    <font>
      <sz val="9"/>
      <name val="Gotham Rounded Book"/>
      <family val="3"/>
    </font>
    <font>
      <b/>
      <sz val="9"/>
      <name val="Gotham Rounded Book"/>
      <family val="3"/>
    </font>
    <font>
      <b/>
      <sz val="9.5"/>
      <name val="Gotham Rounded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rgb="FF595959"/>
      <name val="Times New Roman"/>
      <family val="1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rgb="FF000000"/>
      </right>
      <top/>
      <bottom style="medium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8" fontId="5" fillId="0" borderId="0" xfId="51" applyFont="1" applyBorder="1" applyAlignment="1">
      <alignment vertical="center"/>
    </xf>
    <xf numFmtId="168" fontId="6" fillId="0" borderId="0" xfId="51" applyFont="1" applyBorder="1" applyAlignment="1">
      <alignment horizontal="left" vertical="center"/>
    </xf>
    <xf numFmtId="4" fontId="7" fillId="0" borderId="0" xfId="52" applyNumberFormat="1" applyFont="1" applyBorder="1" applyAlignment="1">
      <alignment horizontal="right"/>
    </xf>
    <xf numFmtId="169" fontId="8" fillId="0" borderId="0" xfId="56" applyNumberFormat="1" applyFont="1" applyAlignment="1">
      <alignment horizontal="right" vertical="center"/>
      <protection/>
    </xf>
    <xf numFmtId="0" fontId="5" fillId="0" borderId="0" xfId="56" applyFont="1" applyAlignment="1">
      <alignment vertical="center"/>
      <protection/>
    </xf>
    <xf numFmtId="170" fontId="5" fillId="0" borderId="0" xfId="50" applyNumberFormat="1" applyFont="1" applyAlignment="1">
      <alignment vertical="center"/>
    </xf>
    <xf numFmtId="4" fontId="8" fillId="0" borderId="0" xfId="52" applyNumberFormat="1" applyFont="1" applyBorder="1" applyAlignment="1">
      <alignment horizontal="right"/>
    </xf>
    <xf numFmtId="168" fontId="9" fillId="0" borderId="0" xfId="51" applyFont="1" applyBorder="1" applyAlignment="1">
      <alignment vertical="center"/>
    </xf>
    <xf numFmtId="168" fontId="9" fillId="0" borderId="0" xfId="51" applyFont="1" applyBorder="1" applyAlignment="1">
      <alignment horizontal="left" vertical="center"/>
    </xf>
    <xf numFmtId="0" fontId="9" fillId="0" borderId="0" xfId="56" applyFont="1" applyAlignment="1">
      <alignment vertical="center"/>
      <protection/>
    </xf>
    <xf numFmtId="4" fontId="9" fillId="0" borderId="0" xfId="56" applyNumberFormat="1" applyFont="1" applyAlignment="1">
      <alignment vertical="center"/>
      <protection/>
    </xf>
    <xf numFmtId="168" fontId="10" fillId="0" borderId="0" xfId="51" applyFont="1" applyBorder="1" applyAlignment="1">
      <alignment horizontal="left" vertical="center"/>
    </xf>
    <xf numFmtId="168" fontId="11" fillId="0" borderId="0" xfId="51" applyFont="1" applyBorder="1" applyAlignment="1">
      <alignment vertical="center"/>
    </xf>
    <xf numFmtId="168" fontId="6" fillId="0" borderId="0" xfId="51" applyFont="1" applyBorder="1" applyAlignment="1">
      <alignment horizontal="left" vertical="center"/>
    </xf>
    <xf numFmtId="169" fontId="7" fillId="0" borderId="0" xfId="56" applyNumberFormat="1" applyFont="1" applyAlignment="1">
      <alignment horizontal="right" vertical="center"/>
      <protection/>
    </xf>
    <xf numFmtId="0" fontId="11" fillId="0" borderId="0" xfId="56" applyFont="1" applyAlignment="1">
      <alignment vertical="center"/>
      <protection/>
    </xf>
    <xf numFmtId="4" fontId="11" fillId="0" borderId="0" xfId="56" applyNumberFormat="1" applyFont="1" applyAlignment="1">
      <alignment vertical="center"/>
      <protection/>
    </xf>
    <xf numFmtId="43" fontId="9" fillId="0" borderId="0" xfId="48" applyFont="1" applyAlignment="1">
      <alignment vertical="center"/>
    </xf>
    <xf numFmtId="0" fontId="41" fillId="0" borderId="10" xfId="45" applyBorder="1" applyAlignment="1">
      <alignment horizontal="center" vertical="center" wrapText="1"/>
    </xf>
    <xf numFmtId="0" fontId="41" fillId="0" borderId="10" xfId="45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41" fillId="0" borderId="12" xfId="45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 3" xfId="50"/>
    <cellStyle name="Millares 6" xfId="51"/>
    <cellStyle name="Millares_III.2.4 RESUMEN ADMINISTRATIVO" xfId="52"/>
    <cellStyle name="Currency" xfId="53"/>
    <cellStyle name="Currency [0]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finanzas.cdmx.gob.mx/documentos/iapp.html" TargetMode="External" /><Relationship Id="rId2" Type="http://schemas.openxmlformats.org/officeDocument/2006/relationships/hyperlink" Target="http://data.finanzas.cdmx.gob.mx/documentos/iapp.html" TargetMode="External" /><Relationship Id="rId3" Type="http://schemas.openxmlformats.org/officeDocument/2006/relationships/hyperlink" Target="http://data.finanzas.cdmx.gob.mx/documentos/iapp.html" TargetMode="External" /><Relationship Id="rId4" Type="http://schemas.openxmlformats.org/officeDocument/2006/relationships/hyperlink" Target="http://data.finanzas.cdmx.gob.mx/documentos/iapp.html" TargetMode="External" /><Relationship Id="rId5" Type="http://schemas.openxmlformats.org/officeDocument/2006/relationships/hyperlink" Target="http://data.finanzas.cdmx.gob.mx/documentos/iapp.html" TargetMode="External" /><Relationship Id="rId6" Type="http://schemas.openxmlformats.org/officeDocument/2006/relationships/hyperlink" Target="http://data.finanzas.cdmx.gob.mx/documentos/iapp.html" TargetMode="External" /><Relationship Id="rId7" Type="http://schemas.openxmlformats.org/officeDocument/2006/relationships/hyperlink" Target="http://data.finanzas.cdmx.gob.mx/documentos/iapp.html" TargetMode="External" /><Relationship Id="rId8" Type="http://schemas.openxmlformats.org/officeDocument/2006/relationships/hyperlink" Target="http://data.finanzas.cdmx.gob.mx/documentos/iapp.html" TargetMode="External" /><Relationship Id="rId9" Type="http://schemas.openxmlformats.org/officeDocument/2006/relationships/hyperlink" Target="http://data.finanzas.cdmx.gob.mx/documentos/iapp.html" TargetMode="External" /><Relationship Id="rId10" Type="http://schemas.openxmlformats.org/officeDocument/2006/relationships/hyperlink" Target="http://data.finanzas.cdmx.gob.mx/documentos/iapp.html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H1">
      <selection activeCell="S26" sqref="S26"/>
    </sheetView>
  </sheetViews>
  <sheetFormatPr defaultColWidth="11.421875" defaultRowHeight="15"/>
  <cols>
    <col min="1" max="1" width="8.421875" style="0" customWidth="1"/>
    <col min="2" max="2" width="10.28125" style="0" customWidth="1"/>
    <col min="4" max="4" width="13.00390625" style="0" customWidth="1"/>
    <col min="5" max="5" width="12.57421875" style="0" customWidth="1"/>
    <col min="9" max="9" width="12.28125" style="0" customWidth="1"/>
    <col min="14" max="14" width="12.421875" style="0" customWidth="1"/>
    <col min="18" max="18" width="15.00390625" style="0" customWidth="1"/>
    <col min="19" max="19" width="19.140625" style="0" customWidth="1"/>
    <col min="20" max="20" width="16.7109375" style="0" customWidth="1"/>
    <col min="21" max="21" width="16.8515625" style="0" customWidth="1"/>
    <col min="22" max="22" width="32.57421875" style="0" customWidth="1"/>
    <col min="23" max="23" width="31.8515625" style="0" customWidth="1"/>
  </cols>
  <sheetData>
    <row r="1" spans="1:22" ht="15.7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3" ht="24.75" customHeight="1">
      <c r="A2" s="32" t="s">
        <v>0</v>
      </c>
      <c r="B2" s="30" t="s">
        <v>1</v>
      </c>
      <c r="C2" s="33" t="s">
        <v>2</v>
      </c>
      <c r="D2" s="33"/>
      <c r="E2" s="33"/>
      <c r="F2" s="33"/>
      <c r="G2" s="33"/>
      <c r="H2" s="33" t="s">
        <v>8</v>
      </c>
      <c r="I2" s="33"/>
      <c r="J2" s="33"/>
      <c r="K2" s="33"/>
      <c r="L2" s="33"/>
      <c r="M2" s="33" t="s">
        <v>14</v>
      </c>
      <c r="N2" s="33"/>
      <c r="O2" s="33"/>
      <c r="P2" s="33"/>
      <c r="Q2" s="33"/>
      <c r="R2" s="30" t="s">
        <v>20</v>
      </c>
      <c r="S2" s="30" t="s">
        <v>21</v>
      </c>
      <c r="T2" s="30" t="s">
        <v>22</v>
      </c>
      <c r="U2" s="30" t="s">
        <v>23</v>
      </c>
      <c r="V2" s="30" t="s">
        <v>24</v>
      </c>
      <c r="W2" s="30" t="s">
        <v>27</v>
      </c>
    </row>
    <row r="3" spans="1:23" ht="36">
      <c r="A3" s="32"/>
      <c r="B3" s="30"/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30"/>
      <c r="S3" s="30"/>
      <c r="T3" s="30"/>
      <c r="U3" s="30"/>
      <c r="V3" s="30"/>
      <c r="W3" s="30"/>
    </row>
    <row r="4" spans="1:23" ht="144.75" thickBot="1">
      <c r="A4" s="4">
        <v>2016</v>
      </c>
      <c r="B4" s="7" t="s">
        <v>39</v>
      </c>
      <c r="C4" s="4">
        <v>1000</v>
      </c>
      <c r="D4" s="5" t="s">
        <v>28</v>
      </c>
      <c r="E4" s="6" t="s">
        <v>32</v>
      </c>
      <c r="F4" s="28" t="s">
        <v>75</v>
      </c>
      <c r="G4" s="29" t="s">
        <v>75</v>
      </c>
      <c r="H4" s="28" t="s">
        <v>75</v>
      </c>
      <c r="I4" s="29" t="s">
        <v>75</v>
      </c>
      <c r="J4" s="28" t="s">
        <v>75</v>
      </c>
      <c r="K4" s="29" t="s">
        <v>75</v>
      </c>
      <c r="L4" s="28" t="s">
        <v>75</v>
      </c>
      <c r="M4" s="28" t="s">
        <v>75</v>
      </c>
      <c r="N4" s="29" t="s">
        <v>75</v>
      </c>
      <c r="O4" s="28" t="s">
        <v>75</v>
      </c>
      <c r="P4" s="29" t="s">
        <v>75</v>
      </c>
      <c r="Q4" s="28" t="s">
        <v>75</v>
      </c>
      <c r="R4" s="1" t="s">
        <v>80</v>
      </c>
      <c r="S4" s="9" t="s">
        <v>86</v>
      </c>
      <c r="T4" s="1" t="s">
        <v>85</v>
      </c>
      <c r="U4" s="8" t="s">
        <v>85</v>
      </c>
      <c r="V4" s="34" t="s">
        <v>87</v>
      </c>
      <c r="W4" s="34" t="s">
        <v>87</v>
      </c>
    </row>
    <row r="5" spans="1:23" ht="228.75" thickBot="1">
      <c r="A5" s="4">
        <v>2016</v>
      </c>
      <c r="B5" s="7" t="s">
        <v>39</v>
      </c>
      <c r="C5" s="4">
        <v>2000</v>
      </c>
      <c r="D5" s="5" t="s">
        <v>29</v>
      </c>
      <c r="E5" s="6" t="s">
        <v>33</v>
      </c>
      <c r="F5" s="28" t="s">
        <v>75</v>
      </c>
      <c r="G5" s="29" t="s">
        <v>75</v>
      </c>
      <c r="H5" s="28" t="s">
        <v>75</v>
      </c>
      <c r="I5" s="29" t="s">
        <v>75</v>
      </c>
      <c r="J5" s="28" t="s">
        <v>75</v>
      </c>
      <c r="K5" s="29" t="s">
        <v>75</v>
      </c>
      <c r="L5" s="28" t="s">
        <v>75</v>
      </c>
      <c r="M5" s="28" t="s">
        <v>75</v>
      </c>
      <c r="N5" s="29" t="s">
        <v>75</v>
      </c>
      <c r="O5" s="28" t="s">
        <v>75</v>
      </c>
      <c r="P5" s="29" t="s">
        <v>75</v>
      </c>
      <c r="Q5" s="28" t="s">
        <v>75</v>
      </c>
      <c r="R5" s="8" t="s">
        <v>81</v>
      </c>
      <c r="S5" s="9" t="s">
        <v>86</v>
      </c>
      <c r="T5" s="8" t="s">
        <v>85</v>
      </c>
      <c r="U5" s="8" t="s">
        <v>85</v>
      </c>
      <c r="V5" s="34" t="s">
        <v>87</v>
      </c>
      <c r="W5" s="34" t="s">
        <v>87</v>
      </c>
    </row>
    <row r="6" spans="1:23" ht="156.75" thickBot="1">
      <c r="A6" s="4">
        <v>2016</v>
      </c>
      <c r="B6" s="7" t="s">
        <v>39</v>
      </c>
      <c r="C6" s="4">
        <v>3000</v>
      </c>
      <c r="D6" s="5" t="s">
        <v>30</v>
      </c>
      <c r="E6" s="6" t="s">
        <v>34</v>
      </c>
      <c r="F6" s="28" t="s">
        <v>75</v>
      </c>
      <c r="G6" s="29" t="s">
        <v>75</v>
      </c>
      <c r="H6" s="28" t="s">
        <v>75</v>
      </c>
      <c r="I6" s="29" t="s">
        <v>75</v>
      </c>
      <c r="J6" s="28" t="s">
        <v>75</v>
      </c>
      <c r="K6" s="29" t="s">
        <v>75</v>
      </c>
      <c r="L6" s="28" t="s">
        <v>75</v>
      </c>
      <c r="M6" s="28" t="s">
        <v>75</v>
      </c>
      <c r="N6" s="29" t="s">
        <v>75</v>
      </c>
      <c r="O6" s="28" t="s">
        <v>75</v>
      </c>
      <c r="P6" s="29" t="s">
        <v>75</v>
      </c>
      <c r="Q6" s="28" t="s">
        <v>75</v>
      </c>
      <c r="R6" s="8" t="s">
        <v>82</v>
      </c>
      <c r="S6" s="9" t="s">
        <v>86</v>
      </c>
      <c r="T6" s="8" t="s">
        <v>85</v>
      </c>
      <c r="U6" s="8" t="s">
        <v>85</v>
      </c>
      <c r="V6" s="34" t="s">
        <v>87</v>
      </c>
      <c r="W6" s="34" t="s">
        <v>87</v>
      </c>
    </row>
    <row r="7" spans="1:23" ht="168.75" thickBot="1">
      <c r="A7" s="4">
        <v>2016</v>
      </c>
      <c r="B7" s="7" t="s">
        <v>39</v>
      </c>
      <c r="C7" s="4">
        <v>5000</v>
      </c>
      <c r="D7" s="5" t="s">
        <v>31</v>
      </c>
      <c r="E7" s="6" t="s">
        <v>35</v>
      </c>
      <c r="F7" s="28" t="s">
        <v>75</v>
      </c>
      <c r="G7" s="29" t="s">
        <v>75</v>
      </c>
      <c r="H7" s="28" t="s">
        <v>75</v>
      </c>
      <c r="I7" s="29" t="s">
        <v>75</v>
      </c>
      <c r="J7" s="28" t="s">
        <v>75</v>
      </c>
      <c r="K7" s="29" t="s">
        <v>75</v>
      </c>
      <c r="L7" s="28" t="s">
        <v>75</v>
      </c>
      <c r="M7" s="28" t="s">
        <v>75</v>
      </c>
      <c r="N7" s="29" t="s">
        <v>75</v>
      </c>
      <c r="O7" s="28" t="s">
        <v>75</v>
      </c>
      <c r="P7" s="29" t="s">
        <v>75</v>
      </c>
      <c r="Q7" s="28" t="s">
        <v>75</v>
      </c>
      <c r="R7" s="4" t="s">
        <v>83</v>
      </c>
      <c r="S7" s="9" t="s">
        <v>86</v>
      </c>
      <c r="T7" s="8" t="s">
        <v>85</v>
      </c>
      <c r="U7" s="8" t="s">
        <v>85</v>
      </c>
      <c r="V7" s="34" t="s">
        <v>87</v>
      </c>
      <c r="W7" s="34" t="s">
        <v>87</v>
      </c>
    </row>
    <row r="8" spans="1:23" ht="168.75" thickBot="1">
      <c r="A8" s="4">
        <v>2016</v>
      </c>
      <c r="B8" s="7" t="s">
        <v>39</v>
      </c>
      <c r="C8" s="4">
        <v>6000</v>
      </c>
      <c r="D8" s="5" t="s">
        <v>40</v>
      </c>
      <c r="E8" s="6" t="s">
        <v>32</v>
      </c>
      <c r="F8" s="28" t="s">
        <v>75</v>
      </c>
      <c r="G8" s="29" t="s">
        <v>75</v>
      </c>
      <c r="H8" s="28" t="s">
        <v>75</v>
      </c>
      <c r="I8" s="29" t="s">
        <v>75</v>
      </c>
      <c r="J8" s="28" t="s">
        <v>75</v>
      </c>
      <c r="K8" s="29" t="s">
        <v>75</v>
      </c>
      <c r="L8" s="28" t="s">
        <v>75</v>
      </c>
      <c r="M8" s="28" t="s">
        <v>75</v>
      </c>
      <c r="N8" s="29" t="s">
        <v>75</v>
      </c>
      <c r="O8" s="28" t="s">
        <v>75</v>
      </c>
      <c r="P8" s="29" t="s">
        <v>75</v>
      </c>
      <c r="Q8" s="28" t="s">
        <v>75</v>
      </c>
      <c r="R8" s="8" t="s">
        <v>84</v>
      </c>
      <c r="S8" s="2" t="s">
        <v>86</v>
      </c>
      <c r="T8" s="8" t="s">
        <v>85</v>
      </c>
      <c r="U8" s="8" t="s">
        <v>85</v>
      </c>
      <c r="V8" s="34" t="s">
        <v>87</v>
      </c>
      <c r="W8" s="34" t="s">
        <v>87</v>
      </c>
    </row>
    <row r="10" ht="15">
      <c r="A10" s="3" t="s">
        <v>36</v>
      </c>
    </row>
    <row r="11" ht="15">
      <c r="A11" s="3" t="s">
        <v>25</v>
      </c>
    </row>
    <row r="12" ht="15">
      <c r="A12" s="3" t="s">
        <v>37</v>
      </c>
    </row>
    <row r="13" ht="15">
      <c r="A13" s="3" t="s">
        <v>38</v>
      </c>
    </row>
  </sheetData>
  <sheetProtection/>
  <mergeCells count="12">
    <mergeCell ref="M2:Q2"/>
    <mergeCell ref="R2:R3"/>
    <mergeCell ref="W2:W3"/>
    <mergeCell ref="S2:S3"/>
    <mergeCell ref="T2:T3"/>
    <mergeCell ref="U2:U3"/>
    <mergeCell ref="V2:V3"/>
    <mergeCell ref="A1:V1"/>
    <mergeCell ref="A2:A3"/>
    <mergeCell ref="B2:B3"/>
    <mergeCell ref="C2:G2"/>
    <mergeCell ref="H2:L2"/>
  </mergeCells>
  <hyperlinks>
    <hyperlink ref="F4" location="Hoja2!A1" display="Hoja2!A1"/>
    <hyperlink ref="G4" location="Hoja2!A1" display="Hoja2!A1"/>
    <hyperlink ref="H4" location="Hoja2!A1" display="Hoja2!A1"/>
    <hyperlink ref="I4" location="Hoja2!A1" display="Hoja2!A1"/>
    <hyperlink ref="F5" location="Hoja2!A1" display="Hoja2!A1"/>
    <hyperlink ref="G5" location="Hoja2!A1" display="Hoja2!A1"/>
    <hyperlink ref="H5" location="Hoja2!A1" display="Hoja2!A1"/>
    <hyperlink ref="I5" location="Hoja2!A1" display="Hoja2!A1"/>
    <hyperlink ref="F6" location="Hoja2!A1" display="Hoja2!A1"/>
    <hyperlink ref="G6" location="Hoja2!A1" display="Hoja2!A1"/>
    <hyperlink ref="H6" location="Hoja2!A1" display="Hoja2!A1"/>
    <hyperlink ref="I6" location="Hoja2!A1" display="Hoja2!A1"/>
    <hyperlink ref="F7" location="Hoja2!A1" display="Hoja2!A1"/>
    <hyperlink ref="G7" location="Hoja2!A1" display="Hoja2!A1"/>
    <hyperlink ref="H7" location="Hoja2!A1" display="Hoja2!A1"/>
    <hyperlink ref="I7" location="Hoja2!A1" display="Hoja2!A1"/>
    <hyperlink ref="F8" location="Hoja2!A1" display="Hoja2!A1"/>
    <hyperlink ref="G8" location="Hoja2!A1" display="Hoja2!A1"/>
    <hyperlink ref="H8" location="Hoja2!A1" display="Hoja2!A1"/>
    <hyperlink ref="I8" location="Hoja2!A1" display="Hoja2!A1"/>
    <hyperlink ref="J4" location="Hoja2!A1" display="Hoja2!A1"/>
    <hyperlink ref="K4" location="Hoja2!A1" display="Hoja2!A1"/>
    <hyperlink ref="L4" location="Hoja2!A1" display="Hoja2!A1"/>
    <hyperlink ref="J5" location="Hoja2!A1" display="Hoja2!A1"/>
    <hyperlink ref="K5" location="Hoja2!A1" display="Hoja2!A1"/>
    <hyperlink ref="L5" location="Hoja2!A1" display="Hoja2!A1"/>
    <hyperlink ref="J6" location="Hoja2!A1" display="Hoja2!A1"/>
    <hyperlink ref="K6" location="Hoja2!A1" display="Hoja2!A1"/>
    <hyperlink ref="L6" location="Hoja2!A1" display="Hoja2!A1"/>
    <hyperlink ref="J7" location="Hoja2!A1" display="Hoja2!A1"/>
    <hyperlink ref="K7" location="Hoja2!A1" display="Hoja2!A1"/>
    <hyperlink ref="L7" location="Hoja2!A1" display="Hoja2!A1"/>
    <hyperlink ref="J8" location="Hoja2!A1" display="Hoja2!A1"/>
    <hyperlink ref="K8" location="Hoja2!A1" display="Hoja2!A1"/>
    <hyperlink ref="L8" location="Hoja2!A1" display="Hoja2!A1"/>
    <hyperlink ref="M4" location="Hoja2!A1" display="Hoja2!A1"/>
    <hyperlink ref="N4" location="Hoja2!A1" display="Hoja2!A1"/>
    <hyperlink ref="O4" location="Hoja2!A1" display="Hoja2!A1"/>
    <hyperlink ref="P4" location="Hoja2!A1" display="Hoja2!A1"/>
    <hyperlink ref="Q4" location="Hoja2!A1" display="Hoja2!A1"/>
    <hyperlink ref="M5" location="Hoja2!A1" display="Hoja2!A1"/>
    <hyperlink ref="N5" location="Hoja2!A1" display="Hoja2!A1"/>
    <hyperlink ref="O5" location="Hoja2!A1" display="Hoja2!A1"/>
    <hyperlink ref="P5" location="Hoja2!A1" display="Hoja2!A1"/>
    <hyperlink ref="Q5" location="Hoja2!A1" display="Hoja2!A1"/>
    <hyperlink ref="M6" location="Hoja2!A1" display="Hoja2!A1"/>
    <hyperlink ref="N6" location="Hoja2!A1" display="Hoja2!A1"/>
    <hyperlink ref="O6" location="Hoja2!A1" display="Hoja2!A1"/>
    <hyperlink ref="P6" location="Hoja2!A1" display="Hoja2!A1"/>
    <hyperlink ref="Q6" location="Hoja2!A1" display="Hoja2!A1"/>
    <hyperlink ref="M7" location="Hoja2!A1" display="Hoja2!A1"/>
    <hyperlink ref="N7" location="Hoja2!A1" display="Hoja2!A1"/>
    <hyperlink ref="O7" location="Hoja2!A1" display="Hoja2!A1"/>
    <hyperlink ref="P7" location="Hoja2!A1" display="Hoja2!A1"/>
    <hyperlink ref="Q7" location="Hoja2!A1" display="Hoja2!A1"/>
    <hyperlink ref="M8" location="Hoja2!A1" display="Hoja2!A1"/>
    <hyperlink ref="N8" location="Hoja2!A1" display="Hoja2!A1"/>
    <hyperlink ref="O8" location="Hoja2!A1" display="Hoja2!A1"/>
    <hyperlink ref="P8" location="Hoja2!A1" display="Hoja2!A1"/>
    <hyperlink ref="Q8" location="Hoja2!A1" display="Hoja2!A1"/>
    <hyperlink ref="V4" r:id="rId1" display="http://data.finanzas.cdmx.gob.mx/documentos/iapp.html"/>
    <hyperlink ref="V5" r:id="rId2" display="http://data.finanzas.cdmx.gob.mx/documentos/iapp.html"/>
    <hyperlink ref="V6" r:id="rId3" display="http://data.finanzas.cdmx.gob.mx/documentos/iapp.html"/>
    <hyperlink ref="V7" r:id="rId4" display="http://data.finanzas.cdmx.gob.mx/documentos/iapp.html"/>
    <hyperlink ref="V8" r:id="rId5" display="http://data.finanzas.cdmx.gob.mx/documentos/iapp.html"/>
    <hyperlink ref="W4" r:id="rId6" display="http://data.finanzas.cdmx.gob.mx/documentos/iapp.html"/>
    <hyperlink ref="W5" r:id="rId7" display="http://data.finanzas.cdmx.gob.mx/documentos/iapp.html"/>
    <hyperlink ref="W6" r:id="rId8" display="http://data.finanzas.cdmx.gob.mx/documentos/iapp.html"/>
    <hyperlink ref="W8" r:id="rId9" display="http://data.finanzas.cdmx.gob.mx/documentos/iapp.html"/>
    <hyperlink ref="W7" r:id="rId10" display="http://data.finanzas.cdmx.gob.mx/documentos/iapp.html"/>
  </hyperlinks>
  <printOptions/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J32" sqref="J32"/>
    </sheetView>
  </sheetViews>
  <sheetFormatPr defaultColWidth="11.421875" defaultRowHeight="15"/>
  <cols>
    <col min="2" max="2" width="52.00390625" style="0" customWidth="1"/>
    <col min="3" max="3" width="14.00390625" style="0" bestFit="1" customWidth="1"/>
    <col min="4" max="4" width="16.140625" style="0" bestFit="1" customWidth="1"/>
    <col min="5" max="5" width="14.00390625" style="0" bestFit="1" customWidth="1"/>
    <col min="9" max="9" width="13.00390625" style="0" bestFit="1" customWidth="1"/>
    <col min="10" max="10" width="16.140625" style="0" bestFit="1" customWidth="1"/>
  </cols>
  <sheetData>
    <row r="1" spans="3:6" ht="15">
      <c r="C1" s="11" t="s">
        <v>76</v>
      </c>
      <c r="D1" s="11" t="s">
        <v>77</v>
      </c>
      <c r="E1" s="11" t="s">
        <v>78</v>
      </c>
      <c r="F1" s="11" t="s">
        <v>79</v>
      </c>
    </row>
    <row r="2" spans="1:13" s="14" customFormat="1" ht="13.5">
      <c r="A2" s="10"/>
      <c r="B2" s="11" t="s">
        <v>41</v>
      </c>
      <c r="C2" s="12">
        <f>SUM(C3:C9)</f>
        <v>37961612</v>
      </c>
      <c r="D2" s="12">
        <f>SUM(D3:D9)</f>
        <v>42527778.3</v>
      </c>
      <c r="E2" s="12">
        <f>SUM(E3:E9)</f>
        <v>42527778.3</v>
      </c>
      <c r="F2" s="12">
        <f>D2-E2</f>
        <v>0</v>
      </c>
      <c r="G2" s="13"/>
      <c r="I2" s="15"/>
      <c r="J2" s="15"/>
      <c r="K2" s="15"/>
      <c r="L2" s="15"/>
      <c r="M2" s="15"/>
    </row>
    <row r="3" spans="1:10" s="19" customFormat="1" ht="15" customHeight="1">
      <c r="A3" s="17"/>
      <c r="B3" s="18" t="s">
        <v>42</v>
      </c>
      <c r="C3" s="16">
        <v>6050200</v>
      </c>
      <c r="D3" s="27">
        <v>5164002.43</v>
      </c>
      <c r="E3" s="16">
        <v>5164002.43</v>
      </c>
      <c r="F3" s="16">
        <f>D3-E3</f>
        <v>0</v>
      </c>
      <c r="G3" s="13"/>
      <c r="I3" s="20"/>
      <c r="J3" s="27"/>
    </row>
    <row r="4" spans="1:10" s="19" customFormat="1" ht="15" customHeight="1">
      <c r="A4" s="17"/>
      <c r="B4" s="18" t="s">
        <v>43</v>
      </c>
      <c r="C4" s="16">
        <v>17326433</v>
      </c>
      <c r="D4" s="27">
        <v>24070541.77</v>
      </c>
      <c r="E4" s="16">
        <v>24070541.77</v>
      </c>
      <c r="F4" s="16">
        <f aca="true" t="shared" si="0" ref="F4:F9">D4-E4</f>
        <v>0</v>
      </c>
      <c r="G4" s="13"/>
      <c r="I4" s="20"/>
      <c r="J4" s="27"/>
    </row>
    <row r="5" spans="1:10" s="19" customFormat="1" ht="15" customHeight="1">
      <c r="A5" s="17"/>
      <c r="B5" s="18" t="s">
        <v>44</v>
      </c>
      <c r="C5" s="16">
        <v>2589482</v>
      </c>
      <c r="D5" s="27">
        <v>1870838.47</v>
      </c>
      <c r="E5" s="16">
        <v>1870838.47</v>
      </c>
      <c r="F5" s="16">
        <f t="shared" si="0"/>
        <v>0</v>
      </c>
      <c r="G5" s="13"/>
      <c r="I5" s="20"/>
      <c r="J5" s="27"/>
    </row>
    <row r="6" spans="1:10" s="19" customFormat="1" ht="15" customHeight="1">
      <c r="A6" s="17"/>
      <c r="B6" s="18" t="s">
        <v>45</v>
      </c>
      <c r="C6" s="16">
        <v>1630500</v>
      </c>
      <c r="D6" s="27">
        <v>1592661.45</v>
      </c>
      <c r="E6" s="16">
        <v>1592661.45</v>
      </c>
      <c r="F6" s="16">
        <f t="shared" si="0"/>
        <v>0</v>
      </c>
      <c r="G6" s="13"/>
      <c r="I6" s="20"/>
      <c r="J6" s="27"/>
    </row>
    <row r="7" spans="1:10" s="19" customFormat="1" ht="15" customHeight="1">
      <c r="A7" s="17"/>
      <c r="B7" s="18" t="s">
        <v>46</v>
      </c>
      <c r="C7" s="16">
        <v>10281697</v>
      </c>
      <c r="D7" s="27">
        <v>9763933.78</v>
      </c>
      <c r="E7" s="16">
        <v>9763933.78</v>
      </c>
      <c r="F7" s="16">
        <f t="shared" si="0"/>
        <v>0</v>
      </c>
      <c r="G7" s="13"/>
      <c r="I7" s="20"/>
      <c r="J7" s="27"/>
    </row>
    <row r="8" spans="1:10" s="19" customFormat="1" ht="15" customHeight="1">
      <c r="A8" s="17"/>
      <c r="B8" s="18" t="s">
        <v>47</v>
      </c>
      <c r="C8" s="16">
        <v>0</v>
      </c>
      <c r="D8" s="27">
        <v>0</v>
      </c>
      <c r="E8" s="16">
        <v>0</v>
      </c>
      <c r="F8" s="16">
        <f t="shared" si="0"/>
        <v>0</v>
      </c>
      <c r="G8" s="13"/>
      <c r="I8" s="20"/>
      <c r="J8" s="27"/>
    </row>
    <row r="9" spans="1:10" s="19" customFormat="1" ht="15" customHeight="1">
      <c r="A9" s="17"/>
      <c r="B9" s="18" t="s">
        <v>48</v>
      </c>
      <c r="C9" s="16">
        <v>83300</v>
      </c>
      <c r="D9" s="27">
        <v>65800.4</v>
      </c>
      <c r="E9" s="16">
        <v>65800.4</v>
      </c>
      <c r="F9" s="16">
        <f t="shared" si="0"/>
        <v>0</v>
      </c>
      <c r="G9" s="13"/>
      <c r="I9" s="20"/>
      <c r="J9" s="27"/>
    </row>
    <row r="10" spans="1:7" s="19" customFormat="1" ht="4.5" customHeight="1">
      <c r="A10" s="17"/>
      <c r="B10" s="21"/>
      <c r="C10" s="16"/>
      <c r="D10" s="16"/>
      <c r="E10" s="16"/>
      <c r="F10" s="16"/>
      <c r="G10" s="13"/>
    </row>
    <row r="11" spans="1:7" s="14" customFormat="1" ht="13.5">
      <c r="A11" s="10"/>
      <c r="B11" s="11" t="s">
        <v>49</v>
      </c>
      <c r="C11" s="12">
        <f>SUM(C13:C21)</f>
        <v>1235000</v>
      </c>
      <c r="D11" s="12">
        <f>SUM(D13:D21)</f>
        <v>3792846.7199999997</v>
      </c>
      <c r="E11" s="12">
        <f>SUM(E13:E21)</f>
        <v>3792846.7199999997</v>
      </c>
      <c r="F11" s="12">
        <f>D11-E11</f>
        <v>0</v>
      </c>
      <c r="G11" s="13"/>
    </row>
    <row r="12" spans="1:7" s="14" customFormat="1" ht="4.5" customHeight="1">
      <c r="A12" s="10"/>
      <c r="B12" s="11"/>
      <c r="C12" s="16"/>
      <c r="D12" s="16"/>
      <c r="E12" s="16"/>
      <c r="F12" s="16"/>
      <c r="G12" s="13"/>
    </row>
    <row r="13" spans="1:9" s="19" customFormat="1" ht="15" customHeight="1">
      <c r="A13" s="17"/>
      <c r="B13" s="18" t="s">
        <v>50</v>
      </c>
      <c r="C13" s="16">
        <v>370000</v>
      </c>
      <c r="D13" s="20">
        <v>391022.2</v>
      </c>
      <c r="E13" s="16">
        <v>391022.2</v>
      </c>
      <c r="F13" s="16">
        <f aca="true" t="shared" si="1" ref="F13:F21">D13-E13</f>
        <v>0</v>
      </c>
      <c r="G13" s="13"/>
      <c r="I13" s="20"/>
    </row>
    <row r="14" spans="1:9" s="19" customFormat="1" ht="15" customHeight="1">
      <c r="A14" s="17"/>
      <c r="B14" s="18" t="s">
        <v>51</v>
      </c>
      <c r="C14" s="16">
        <v>20000</v>
      </c>
      <c r="D14" s="20">
        <v>39431.740000000005</v>
      </c>
      <c r="E14" s="16">
        <v>39431.740000000005</v>
      </c>
      <c r="F14" s="16">
        <f t="shared" si="1"/>
        <v>0</v>
      </c>
      <c r="G14" s="13"/>
      <c r="I14" s="20"/>
    </row>
    <row r="15" spans="1:9" s="19" customFormat="1" ht="15" customHeight="1">
      <c r="A15" s="17"/>
      <c r="B15" s="18" t="s">
        <v>52</v>
      </c>
      <c r="C15" s="16"/>
      <c r="D15" s="20">
        <v>0</v>
      </c>
      <c r="E15" s="16">
        <v>0</v>
      </c>
      <c r="F15" s="16">
        <f t="shared" si="1"/>
        <v>0</v>
      </c>
      <c r="G15" s="13"/>
      <c r="I15" s="20"/>
    </row>
    <row r="16" spans="1:9" s="19" customFormat="1" ht="15" customHeight="1">
      <c r="A16" s="17"/>
      <c r="B16" s="18" t="s">
        <v>53</v>
      </c>
      <c r="C16" s="16">
        <v>370000</v>
      </c>
      <c r="D16" s="20">
        <v>2555201.23</v>
      </c>
      <c r="E16" s="16">
        <v>2555201.23</v>
      </c>
      <c r="F16" s="16">
        <f t="shared" si="1"/>
        <v>0</v>
      </c>
      <c r="G16" s="13"/>
      <c r="I16" s="20"/>
    </row>
    <row r="17" spans="1:9" s="19" customFormat="1" ht="15" customHeight="1">
      <c r="A17" s="17"/>
      <c r="B17" s="18" t="s">
        <v>54</v>
      </c>
      <c r="C17" s="16">
        <v>15000</v>
      </c>
      <c r="D17" s="20">
        <v>7118</v>
      </c>
      <c r="E17" s="16">
        <v>7118</v>
      </c>
      <c r="F17" s="16">
        <f t="shared" si="1"/>
        <v>0</v>
      </c>
      <c r="G17" s="13"/>
      <c r="I17" s="20"/>
    </row>
    <row r="18" spans="1:9" s="19" customFormat="1" ht="15" customHeight="1">
      <c r="A18" s="17"/>
      <c r="B18" s="18" t="s">
        <v>55</v>
      </c>
      <c r="C18" s="16">
        <v>300000</v>
      </c>
      <c r="D18" s="20">
        <v>290623.88</v>
      </c>
      <c r="E18" s="16">
        <v>290623.88</v>
      </c>
      <c r="F18" s="16">
        <f t="shared" si="1"/>
        <v>0</v>
      </c>
      <c r="G18" s="13"/>
      <c r="I18" s="20"/>
    </row>
    <row r="19" spans="1:9" s="19" customFormat="1" ht="15" customHeight="1">
      <c r="A19" s="17"/>
      <c r="B19" s="18" t="s">
        <v>56</v>
      </c>
      <c r="C19" s="16">
        <v>0</v>
      </c>
      <c r="D19" s="20">
        <v>363647.98</v>
      </c>
      <c r="E19" s="16">
        <v>363647.98</v>
      </c>
      <c r="F19" s="16">
        <f t="shared" si="1"/>
        <v>0</v>
      </c>
      <c r="G19" s="13"/>
      <c r="I19" s="20"/>
    </row>
    <row r="20" spans="1:9" s="19" customFormat="1" ht="15" customHeight="1">
      <c r="A20" s="17"/>
      <c r="B20" s="18" t="s">
        <v>57</v>
      </c>
      <c r="C20" s="16">
        <v>0</v>
      </c>
      <c r="D20" s="20">
        <v>0</v>
      </c>
      <c r="E20" s="16">
        <v>0</v>
      </c>
      <c r="F20" s="16">
        <f t="shared" si="1"/>
        <v>0</v>
      </c>
      <c r="G20" s="13"/>
      <c r="I20" s="20"/>
    </row>
    <row r="21" spans="1:9" s="19" customFormat="1" ht="15" customHeight="1">
      <c r="A21" s="17"/>
      <c r="B21" s="18" t="s">
        <v>58</v>
      </c>
      <c r="C21" s="16">
        <v>160000</v>
      </c>
      <c r="D21" s="20">
        <v>145801.69</v>
      </c>
      <c r="E21" s="16">
        <v>145801.69</v>
      </c>
      <c r="F21" s="16">
        <f t="shared" si="1"/>
        <v>0</v>
      </c>
      <c r="G21" s="13"/>
      <c r="I21" s="20"/>
    </row>
    <row r="22" spans="1:7" s="14" customFormat="1" ht="4.5" customHeight="1">
      <c r="A22" s="10"/>
      <c r="B22" s="11" t="s">
        <v>59</v>
      </c>
      <c r="C22" s="16"/>
      <c r="D22" s="16"/>
      <c r="E22" s="16"/>
      <c r="F22" s="16"/>
      <c r="G22" s="13"/>
    </row>
    <row r="23" spans="1:7" s="25" customFormat="1" ht="12.75">
      <c r="A23" s="22"/>
      <c r="B23" s="23" t="s">
        <v>60</v>
      </c>
      <c r="C23" s="12">
        <f>SUM(C25:C33)</f>
        <v>12495197</v>
      </c>
      <c r="D23" s="12">
        <f>SUM(D25:D33)</f>
        <v>5279906.050000001</v>
      </c>
      <c r="E23" s="12">
        <f>SUM(E25:E33)</f>
        <v>5279906.050000001</v>
      </c>
      <c r="F23" s="12">
        <f>D23-E23</f>
        <v>0</v>
      </c>
      <c r="G23" s="24"/>
    </row>
    <row r="24" spans="1:7" s="14" customFormat="1" ht="4.5" customHeight="1">
      <c r="A24" s="10"/>
      <c r="B24" s="11"/>
      <c r="C24" s="16"/>
      <c r="D24" s="16"/>
      <c r="E24" s="16"/>
      <c r="F24" s="16"/>
      <c r="G24" s="13"/>
    </row>
    <row r="25" spans="1:9" s="19" customFormat="1" ht="15" customHeight="1">
      <c r="A25" s="17"/>
      <c r="B25" s="18" t="s">
        <v>61</v>
      </c>
      <c r="C25" s="16">
        <v>1784310</v>
      </c>
      <c r="D25" s="20">
        <v>501418.99</v>
      </c>
      <c r="E25" s="16">
        <v>501418.99</v>
      </c>
      <c r="F25" s="16">
        <f aca="true" t="shared" si="2" ref="F25:F39">D25-E25</f>
        <v>0</v>
      </c>
      <c r="G25" s="13"/>
      <c r="I25" s="20"/>
    </row>
    <row r="26" spans="1:9" s="19" customFormat="1" ht="15" customHeight="1">
      <c r="A26" s="17"/>
      <c r="B26" s="18" t="s">
        <v>62</v>
      </c>
      <c r="C26" s="16">
        <v>10000</v>
      </c>
      <c r="D26" s="20">
        <v>0</v>
      </c>
      <c r="E26" s="16">
        <v>0</v>
      </c>
      <c r="F26" s="16">
        <f t="shared" si="2"/>
        <v>0</v>
      </c>
      <c r="G26" s="13"/>
      <c r="I26" s="20"/>
    </row>
    <row r="27" spans="1:9" s="19" customFormat="1" ht="15" customHeight="1">
      <c r="A27" s="17"/>
      <c r="B27" s="18" t="s">
        <v>63</v>
      </c>
      <c r="C27" s="16">
        <v>1642676</v>
      </c>
      <c r="D27" s="20">
        <v>1356261.51</v>
      </c>
      <c r="E27" s="16">
        <v>1356261.51</v>
      </c>
      <c r="F27" s="16">
        <f t="shared" si="2"/>
        <v>0</v>
      </c>
      <c r="G27" s="13"/>
      <c r="I27" s="20"/>
    </row>
    <row r="28" spans="1:9" s="19" customFormat="1" ht="15" customHeight="1">
      <c r="A28" s="17"/>
      <c r="B28" s="18" t="s">
        <v>64</v>
      </c>
      <c r="C28" s="16">
        <v>120000</v>
      </c>
      <c r="D28" s="20">
        <v>90664.53</v>
      </c>
      <c r="E28" s="16">
        <v>90664.53</v>
      </c>
      <c r="F28" s="16">
        <f t="shared" si="2"/>
        <v>0</v>
      </c>
      <c r="G28" s="13"/>
      <c r="I28" s="20"/>
    </row>
    <row r="29" spans="1:9" s="19" customFormat="1" ht="15" customHeight="1">
      <c r="A29" s="17"/>
      <c r="B29" s="18" t="s">
        <v>65</v>
      </c>
      <c r="C29" s="16">
        <v>8068211</v>
      </c>
      <c r="D29" s="20">
        <v>2460078.16</v>
      </c>
      <c r="E29" s="16">
        <v>2460078.16</v>
      </c>
      <c r="F29" s="16">
        <f t="shared" si="2"/>
        <v>0</v>
      </c>
      <c r="G29" s="13"/>
      <c r="I29" s="20"/>
    </row>
    <row r="30" spans="1:9" s="19" customFormat="1" ht="15" customHeight="1">
      <c r="A30" s="17"/>
      <c r="B30" s="18" t="s">
        <v>66</v>
      </c>
      <c r="C30" s="16">
        <v>0</v>
      </c>
      <c r="D30" s="20">
        <v>0</v>
      </c>
      <c r="E30" s="16">
        <v>0</v>
      </c>
      <c r="F30" s="16">
        <f t="shared" si="2"/>
        <v>0</v>
      </c>
      <c r="G30" s="13"/>
      <c r="I30" s="20"/>
    </row>
    <row r="31" spans="1:9" s="19" customFormat="1" ht="15" customHeight="1">
      <c r="A31" s="17"/>
      <c r="B31" s="18" t="s">
        <v>67</v>
      </c>
      <c r="C31" s="16">
        <v>90000</v>
      </c>
      <c r="D31" s="20">
        <v>39884.59</v>
      </c>
      <c r="E31" s="16">
        <v>39884.59</v>
      </c>
      <c r="F31" s="16">
        <f t="shared" si="2"/>
        <v>0</v>
      </c>
      <c r="G31" s="13"/>
      <c r="I31" s="20"/>
    </row>
    <row r="32" spans="1:9" s="19" customFormat="1" ht="15" customHeight="1">
      <c r="A32" s="17"/>
      <c r="B32" s="18" t="s">
        <v>68</v>
      </c>
      <c r="C32" s="16">
        <v>0</v>
      </c>
      <c r="D32" s="20">
        <v>0</v>
      </c>
      <c r="E32" s="16">
        <v>0</v>
      </c>
      <c r="F32" s="16">
        <f t="shared" si="2"/>
        <v>0</v>
      </c>
      <c r="G32" s="13"/>
      <c r="I32" s="20"/>
    </row>
    <row r="33" spans="1:9" s="19" customFormat="1" ht="15" customHeight="1">
      <c r="A33" s="17"/>
      <c r="B33" s="18" t="s">
        <v>69</v>
      </c>
      <c r="C33" s="16">
        <v>780000</v>
      </c>
      <c r="D33" s="20">
        <v>831598.27</v>
      </c>
      <c r="E33" s="16">
        <v>831598.27</v>
      </c>
      <c r="F33" s="16">
        <f t="shared" si="2"/>
        <v>0</v>
      </c>
      <c r="G33" s="13"/>
      <c r="I33" s="20"/>
    </row>
    <row r="34" spans="1:7" s="25" customFormat="1" ht="12.75">
      <c r="A34" s="22"/>
      <c r="B34" s="23" t="s">
        <v>31</v>
      </c>
      <c r="C34" s="12">
        <f>SUM(C35:C37)</f>
        <v>10000000</v>
      </c>
      <c r="D34" s="12">
        <f>SUM(D35:D37)</f>
        <v>3337</v>
      </c>
      <c r="E34" s="12">
        <f>SUM(E35:E37)</f>
        <v>3337</v>
      </c>
      <c r="F34" s="12">
        <f>D34-E34</f>
        <v>0</v>
      </c>
      <c r="G34" s="24"/>
    </row>
    <row r="35" spans="1:9" s="19" customFormat="1" ht="15" customHeight="1">
      <c r="A35" s="17"/>
      <c r="B35" s="18" t="s">
        <v>70</v>
      </c>
      <c r="C35" s="16">
        <v>10000000</v>
      </c>
      <c r="D35" s="16">
        <v>0</v>
      </c>
      <c r="E35" s="16">
        <v>0</v>
      </c>
      <c r="F35" s="16">
        <f t="shared" si="2"/>
        <v>0</v>
      </c>
      <c r="G35" s="13"/>
      <c r="I35" s="16"/>
    </row>
    <row r="36" spans="1:9" s="19" customFormat="1" ht="15" customHeight="1">
      <c r="A36" s="17"/>
      <c r="B36" s="18" t="s">
        <v>71</v>
      </c>
      <c r="C36" s="16">
        <v>0</v>
      </c>
      <c r="D36" s="16">
        <v>1450</v>
      </c>
      <c r="E36" s="16">
        <v>1450</v>
      </c>
      <c r="F36" s="16">
        <f t="shared" si="2"/>
        <v>0</v>
      </c>
      <c r="G36" s="13"/>
      <c r="I36" s="16"/>
    </row>
    <row r="37" spans="1:9" s="19" customFormat="1" ht="15" customHeight="1">
      <c r="A37" s="17"/>
      <c r="B37" s="18" t="s">
        <v>72</v>
      </c>
      <c r="C37" s="16">
        <v>0</v>
      </c>
      <c r="D37" s="16">
        <v>1887</v>
      </c>
      <c r="E37" s="16">
        <v>1887</v>
      </c>
      <c r="F37" s="16">
        <f t="shared" si="2"/>
        <v>0</v>
      </c>
      <c r="G37" s="13"/>
      <c r="I37" s="16"/>
    </row>
    <row r="38" spans="1:7" s="25" customFormat="1" ht="12.75">
      <c r="A38" s="22"/>
      <c r="B38" s="23" t="s">
        <v>40</v>
      </c>
      <c r="C38" s="12">
        <f>SUM(C39:C39)</f>
        <v>0</v>
      </c>
      <c r="D38" s="12">
        <f>SUM(D39:D39)</f>
        <v>99873382.61</v>
      </c>
      <c r="E38" s="12">
        <f>SUM(E39:E39)</f>
        <v>99873382.61</v>
      </c>
      <c r="F38" s="12">
        <f>D38-E38</f>
        <v>0</v>
      </c>
      <c r="G38" s="24"/>
    </row>
    <row r="39" spans="1:9" s="19" customFormat="1" ht="15" customHeight="1">
      <c r="A39" s="17"/>
      <c r="B39" s="18" t="s">
        <v>73</v>
      </c>
      <c r="C39" s="16">
        <v>0</v>
      </c>
      <c r="D39" s="16">
        <v>99873382.61</v>
      </c>
      <c r="E39" s="16">
        <v>99873382.61</v>
      </c>
      <c r="F39" s="16">
        <f t="shared" si="2"/>
        <v>0</v>
      </c>
      <c r="G39" s="13"/>
      <c r="I39" s="20"/>
    </row>
    <row r="40" spans="1:7" s="14" customFormat="1" ht="13.5">
      <c r="A40" s="10"/>
      <c r="B40" s="11"/>
      <c r="C40" s="16"/>
      <c r="D40" s="16"/>
      <c r="E40" s="16"/>
      <c r="F40" s="16"/>
      <c r="G40" s="13"/>
    </row>
    <row r="41" spans="1:9" s="25" customFormat="1" ht="12.75">
      <c r="A41" s="22"/>
      <c r="B41" s="23" t="s">
        <v>74</v>
      </c>
      <c r="C41" s="12">
        <f>C2+C11+C23+C34</f>
        <v>61691809</v>
      </c>
      <c r="D41" s="12">
        <f>D2+D11+D23+D34+D38</f>
        <v>151477250.68</v>
      </c>
      <c r="E41" s="12">
        <f>E2+E11+E23+E34+E38</f>
        <v>151477250.68</v>
      </c>
      <c r="F41" s="12">
        <f>F2+F11+F23+F34</f>
        <v>0</v>
      </c>
      <c r="G41" s="24"/>
      <c r="I41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CETRAM__</cp:lastModifiedBy>
  <dcterms:created xsi:type="dcterms:W3CDTF">2016-10-30T01:14:51Z</dcterms:created>
  <dcterms:modified xsi:type="dcterms:W3CDTF">2017-09-04T16:30:09Z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