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3635" activeTab="0"/>
  </bookViews>
  <sheets>
    <sheet name="TRIMESTRE 4" sheetId="1" r:id="rId1"/>
  </sheets>
  <definedNames/>
  <calcPr fullCalcOnLoad="1"/>
</workbook>
</file>

<file path=xl/sharedStrings.xml><?xml version="1.0" encoding="utf-8"?>
<sst xmlns="http://schemas.openxmlformats.org/spreadsheetml/2006/main" count="516" uniqueCount="145">
  <si>
    <t>Clave o nivel del puesto</t>
  </si>
  <si>
    <t>Denominación del puesto</t>
  </si>
  <si>
    <t>Denominación del cargo</t>
  </si>
  <si>
    <t>Área de adscripción</t>
  </si>
  <si>
    <t>Nombre completo del servidor público y/o toda persona que desempeñe un empleo, cargo o comisión y/o ejerzan actos de autoridad</t>
  </si>
  <si>
    <t>Sexo: Femenino / Masculino</t>
  </si>
  <si>
    <t>Nombre(s)</t>
  </si>
  <si>
    <t>Primer apellido</t>
  </si>
  <si>
    <t>Segundo apellido</t>
  </si>
  <si>
    <t>Percepciones adicionales en especie</t>
  </si>
  <si>
    <t>Periodicidad</t>
  </si>
  <si>
    <t>Prestaciones en especie</t>
  </si>
  <si>
    <t>Remuneración  mensual bruta(Pesos mexicanos/ Otra moneda [especificar nombre y nacionalidad de ésta])</t>
  </si>
  <si>
    <t>Remuneración mensual neta(Pesos mexicanos/Otra moneda [especificar nombre y nacionalidad de ésta])</t>
  </si>
  <si>
    <t>Percepciones adicionales en efectivo(Pesos mexicanos / Otra moneda [especificar nombre y nacionalidad de ésta])</t>
  </si>
  <si>
    <t>Ingresos(Pesos mexicanos / Otra moneda [especificar nombre y nacionalidad de ésta])</t>
  </si>
  <si>
    <t>Sistemas de compensación(Pesos mexicanos / Otra moneda [especificar nombre y nacionalidad de ésta])</t>
  </si>
  <si>
    <t>Gratificaciones(Pesos mexicanos / Otra moneda [especificar nombre y nacionalidad de ésta])</t>
  </si>
  <si>
    <t>Primas(Pesos mexicanos/ Otra moneda [especificar nombre y nacionalidad de ésta])</t>
  </si>
  <si>
    <t>Comisiones(Pesos mexicanos / Otra moneda [especificar nombre y nacionalidad de ésta])</t>
  </si>
  <si>
    <t xml:space="preserve"> </t>
  </si>
  <si>
    <t>Tipo de integrante del sujeto obligado(funcionario, servidor(a) público(a), empleado,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</si>
  <si>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>Dietas(Pesos mexicanos / Otra moneda [especificar nombre y nacionalidad de ésta])</t>
  </si>
  <si>
    <t>Bonos(Pesos mexicanos / Otra moneda [especificar nombre y nacionalidad de ésta])</t>
  </si>
  <si>
    <t>Estímulos(Pesos mexicanos / Otra moneda [especificar nombre y nacionalidad de ésta])</t>
  </si>
  <si>
    <t>Apoyos económicos(Pesos mexicanos / Otra moneda [especificar nombre y nacionalidad de ésta])</t>
  </si>
  <si>
    <t>Prestaciones económicas(Pesos mexicanos / Otra moneda [especificar nombre y nacionalidad de ésta])</t>
  </si>
  <si>
    <t>Otro tipo de percepción(Pesos mexicanos / Otra moneda [especificar nombre y nacionalidad de ésta])</t>
  </si>
  <si>
    <t>Remuneraciones bruta y neta de todos los(as) servidores(as) públicos(as) de base y de confianza de sujeto obligado</t>
  </si>
  <si>
    <t>COORDINADOR GENERAL</t>
  </si>
  <si>
    <t>ERASTO</t>
  </si>
  <si>
    <t>ENSASTIGA</t>
  </si>
  <si>
    <t>SANTIAGO</t>
  </si>
  <si>
    <t>MASCULINO</t>
  </si>
  <si>
    <t>DIRECTORA EJECUTIVA DE PROYECTOS ESPECIALES</t>
  </si>
  <si>
    <t>NORMA TERESA DEL CARMEN</t>
  </si>
  <si>
    <t xml:space="preserve">RUZ </t>
  </si>
  <si>
    <t>VARAS</t>
  </si>
  <si>
    <t>FEMENINO</t>
  </si>
  <si>
    <t>DIRECTOR  DE ADMINISTRACIÓN</t>
  </si>
  <si>
    <t>GERARDO</t>
  </si>
  <si>
    <t>MONTERO</t>
  </si>
  <si>
    <t>PALMA</t>
  </si>
  <si>
    <t>DIRECTORA DE PLANEACIN INSTITUCINAL Y DESARROLLO TERRITORIAL</t>
  </si>
  <si>
    <t>ANGELINA</t>
  </si>
  <si>
    <t>MENDEZ</t>
  </si>
  <si>
    <t>ALVAREZ</t>
  </si>
  <si>
    <t>DIRECCIÓN DE INFRAESTRUCTURA Y DESARROLLO DE LA COMUNIDAD</t>
  </si>
  <si>
    <t>AUTORIDAD DE LA ZONA PATRIMONIO MUNDIAL NATURAL Y CULTURAL DE LA HUMANIDAD EN XOCHIMILCO, TLAHUAC Y MILPA ALTA</t>
  </si>
  <si>
    <t xml:space="preserve">RUBÉN </t>
  </si>
  <si>
    <t>ESCAMILLA</t>
  </si>
  <si>
    <t xml:space="preserve"> SALINAS</t>
  </si>
  <si>
    <t>QUINCENAL</t>
  </si>
  <si>
    <t>NO APLICA</t>
  </si>
  <si>
    <t>MAYO Y NOVIEMBRE</t>
  </si>
  <si>
    <t xml:space="preserve">VICTOR SAMUEL </t>
  </si>
  <si>
    <t xml:space="preserve">CADENA </t>
  </si>
  <si>
    <t>VALVERDE</t>
  </si>
  <si>
    <t>MENSUAL</t>
  </si>
  <si>
    <t xml:space="preserve">BLANCA </t>
  </si>
  <si>
    <t xml:space="preserve">JIMÉNEZ </t>
  </si>
  <si>
    <t>SANDOVAL</t>
  </si>
  <si>
    <t>MONICA</t>
  </si>
  <si>
    <t xml:space="preserve"> DAMIAN </t>
  </si>
  <si>
    <t>PÉREZ</t>
  </si>
  <si>
    <t xml:space="preserve">LUZ DEL CARMEN </t>
  </si>
  <si>
    <t xml:space="preserve">RUIZ </t>
  </si>
  <si>
    <t>HERNÁNDEZ</t>
  </si>
  <si>
    <t xml:space="preserve">MABEL GRISELDA </t>
  </si>
  <si>
    <t xml:space="preserve">ALMAGUER </t>
  </si>
  <si>
    <t>TORRES</t>
  </si>
  <si>
    <t xml:space="preserve">MARCY ELIZABETH </t>
  </si>
  <si>
    <t xml:space="preserve">ORDUÑA </t>
  </si>
  <si>
    <t xml:space="preserve">RAMÍREZ </t>
  </si>
  <si>
    <t xml:space="preserve">JAZMÍN AIDE </t>
  </si>
  <si>
    <t xml:space="preserve">ZEPETA </t>
  </si>
  <si>
    <t>RIOJA</t>
  </si>
  <si>
    <t xml:space="preserve">CLAUDIA </t>
  </si>
  <si>
    <t xml:space="preserve">QUIROZ </t>
  </si>
  <si>
    <t>BLANCAS</t>
  </si>
  <si>
    <t>ÓSCAR ALEJANDRO</t>
  </si>
  <si>
    <t>VÁZQUEZ</t>
  </si>
  <si>
    <t>BENTEÑO</t>
  </si>
  <si>
    <t xml:space="preserve">MICHEL </t>
  </si>
  <si>
    <t xml:space="preserve">MUÑOZ </t>
  </si>
  <si>
    <t>MORALES</t>
  </si>
  <si>
    <t xml:space="preserve">AL YAXKIN </t>
  </si>
  <si>
    <t xml:space="preserve">MANZANO </t>
  </si>
  <si>
    <t>RIVERA</t>
  </si>
  <si>
    <t>VACANTE</t>
  </si>
  <si>
    <t>INDISTINTO</t>
  </si>
  <si>
    <t xml:space="preserve">IRVIN </t>
  </si>
  <si>
    <t>GODÍNEZ</t>
  </si>
  <si>
    <t xml:space="preserve">LAURA ZOÉ </t>
  </si>
  <si>
    <t xml:space="preserve">GONZÁLEZ </t>
  </si>
  <si>
    <t xml:space="preserve">AXEL IVÁN </t>
  </si>
  <si>
    <t>CAMBRÓN</t>
  </si>
  <si>
    <t xml:space="preserve">VICTOR JESÚS </t>
  </si>
  <si>
    <t xml:space="preserve">IBAÑEZ </t>
  </si>
  <si>
    <t>CHÁVEZ</t>
  </si>
  <si>
    <t xml:space="preserve">MARIA EUGENIA </t>
  </si>
  <si>
    <t xml:space="preserve">SANCHÉZ </t>
  </si>
  <si>
    <t>DE LA ROSA</t>
  </si>
  <si>
    <t xml:space="preserve">MARCELA ADRIANA </t>
  </si>
  <si>
    <t xml:space="preserve">CASTILLO </t>
  </si>
  <si>
    <t xml:space="preserve">LAURA XOCHITL </t>
  </si>
  <si>
    <t xml:space="preserve">ALVAREZ </t>
  </si>
  <si>
    <t>FLORES</t>
  </si>
  <si>
    <t>CONFIANZA</t>
  </si>
  <si>
    <t>N-29.5</t>
  </si>
  <si>
    <t>N-25.5</t>
  </si>
  <si>
    <t>N-85.5</t>
  </si>
  <si>
    <t>N-20.5</t>
  </si>
  <si>
    <t>SUBDIRECTOR DE ÁREA "A"</t>
  </si>
  <si>
    <t>JEFE DE UNIDAD DEPARTAMENTAL "A"</t>
  </si>
  <si>
    <t>LIDER COORDINADOR DE PROYECTOS "A"</t>
  </si>
  <si>
    <t>ENLACE "A"</t>
  </si>
  <si>
    <t xml:space="preserve">COORDINADOR GENERAL D-4 </t>
  </si>
  <si>
    <t>DIRECTOR EJECUTIVA</t>
  </si>
  <si>
    <t>DIRECTOR DE ÁREA B</t>
  </si>
  <si>
    <t>DIRECTOR DE ÁREA A</t>
  </si>
  <si>
    <t>SUBDIRECCIÓN DE PLANEACIÓN, EVALUACIÓN Y VINCULACIÓN INSTITUCIONAL</t>
  </si>
  <si>
    <t>SUBDIRECCIÓN DE ACCIONES SUSTENTABLES Y CONSERVACIÓN DE ECOSISTEMAS</t>
  </si>
  <si>
    <t>SUBDIRECCIÓN DE IMAGEN Y ACCIONES DE MOVILIDAD</t>
  </si>
  <si>
    <t>SUBDIRECCIÓN DE PROTECCIÓN TERRITORIAL Y PROGRAMAS SOCIALES</t>
  </si>
  <si>
    <t>SUBDIRECCIÓN DE INSPECCIÓN Y REGISTRO DE PROGRAMAS Y PROYECTOS</t>
  </si>
  <si>
    <t>JUD DE SEGUIMIENTO Y CONTROL DE LA GESTION INSTITUCIONAL</t>
  </si>
  <si>
    <t>JUD DE ASENTAMIENTOS HUMANOS Y ACCIONES HIDRAULICAS</t>
  </si>
  <si>
    <t>JUD DE ENLACE INSTITUCIONAL Y VINCULACIÓN ACADEMICA</t>
  </si>
  <si>
    <t>JUD DE CONSERVACIÓN ECOLOGICA Y AREA NATURAL PROTEGIDA</t>
  </si>
  <si>
    <t>JUD DE INFRAESTRUCTURA Y DE SERVICIOS</t>
  </si>
  <si>
    <t>JUD DE PROTECCIÓN CIVIL Y SEGURIDAD TERRITORIAL</t>
  </si>
  <si>
    <t>JUD DE MOVILIDAD Y TRANSPORTE</t>
  </si>
  <si>
    <t>JUD DE PROGRAMAS SOCIALES</t>
  </si>
  <si>
    <t>LIDER COORDINADOR DE LA DIRECCIÓN EJECUTIVA DE PROYECTOS ESPECIALES</t>
  </si>
  <si>
    <t xml:space="preserve">LIDER COORDINADOR DE PROYECTOS "A" DIRECCIÓN DE PLANEACIÓN INSTITUCIONAL Y DESARROLLO TERRITORIAL </t>
  </si>
  <si>
    <t>LIDER COORDINADOR DE PROYECTOS "A"DIRECCIÓN DE INFRAESTRUCTURA Y DESARROLLO DE LA COMUNIDAD</t>
  </si>
  <si>
    <t>LIDER COORDINADOR DE PROYECTOS "A"  DIRECCIÓN DE PLANEACIÓN INSTITUCIONAL Y DESARROLLO TERRITORIAL</t>
  </si>
  <si>
    <t>ENLACE "A" DIRECCIÓN DE PLANEACIÓN INSTITUCIONAL Y DESARROLLO TERRITORIAL</t>
  </si>
  <si>
    <t>ENLACE "A" DIRECCIÓN DE INFRAESTRUCTURA Y DESARROLLO DE LA COMUNIDAD</t>
  </si>
  <si>
    <t>Área(s) o unidad(es) administrativa(s) que genera(n) o posee(n) la información: ________________</t>
  </si>
  <si>
    <t>DIRECCIÓN DE ADMINISTRACION</t>
  </si>
  <si>
    <t>Periodo de actualización de la información: trimestral. En su caso, 15 días hábiles después de alguna modificación</t>
  </si>
  <si>
    <t>Fecha de actualización: 31/12/2016</t>
  </si>
  <si>
    <t>Fecha de validación: 13/01/2017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</si>
</sst>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8" fontId="44" fillId="0" borderId="10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3" fillId="33" borderId="10" xfId="54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168" fontId="23" fillId="33" borderId="10" xfId="54" applyNumberFormat="1" applyFont="1" applyFill="1" applyBorder="1" applyAlignment="1">
      <alignment horizontal="center" vertical="center" wrapText="1"/>
      <protection/>
    </xf>
    <xf numFmtId="0" fontId="23" fillId="33" borderId="12" xfId="54" applyFont="1" applyFill="1" applyBorder="1" applyAlignment="1">
      <alignment horizontal="center" vertical="center" wrapText="1"/>
      <protection/>
    </xf>
    <xf numFmtId="0" fontId="23" fillId="33" borderId="13" xfId="54" applyFont="1" applyFill="1" applyBorder="1" applyAlignment="1">
      <alignment horizontal="center" vertical="center" wrapText="1"/>
      <protection/>
    </xf>
    <xf numFmtId="0" fontId="23" fillId="33" borderId="14" xfId="54" applyFont="1" applyFill="1" applyBorder="1" applyAlignment="1">
      <alignment horizontal="center" vertical="center" wrapText="1"/>
      <protection/>
    </xf>
    <xf numFmtId="0" fontId="43" fillId="0" borderId="14" xfId="0" applyFont="1" applyBorder="1" applyAlignment="1">
      <alignment vertical="center"/>
    </xf>
    <xf numFmtId="0" fontId="44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8" fontId="44" fillId="0" borderId="12" xfId="0" applyNumberFormat="1" applyFont="1" applyBorder="1" applyAlignment="1">
      <alignment horizontal="center" vertical="center" wrapText="1"/>
    </xf>
    <xf numFmtId="168" fontId="44" fillId="0" borderId="12" xfId="0" applyNumberFormat="1" applyFont="1" applyBorder="1" applyAlignment="1">
      <alignment horizontal="center" vertical="center" wrapText="1"/>
    </xf>
    <xf numFmtId="168" fontId="44" fillId="0" borderId="0" xfId="0" applyNumberFormat="1" applyFont="1" applyBorder="1" applyAlignment="1">
      <alignment horizontal="center" vertical="center"/>
    </xf>
    <xf numFmtId="168" fontId="23" fillId="33" borderId="12" xfId="54" applyNumberFormat="1" applyFont="1" applyFill="1" applyBorder="1" applyAlignment="1">
      <alignment horizontal="center" vertical="center" wrapText="1"/>
      <protection/>
    </xf>
    <xf numFmtId="168" fontId="0" fillId="0" borderId="0" xfId="0" applyNumberFormat="1" applyBorder="1" applyAlignment="1">
      <alignment horizontal="center" vertical="center"/>
    </xf>
    <xf numFmtId="168" fontId="44" fillId="0" borderId="10" xfId="0" applyNumberFormat="1" applyFont="1" applyBorder="1" applyAlignment="1">
      <alignment horizontal="center" vertical="center" wrapText="1"/>
    </xf>
    <xf numFmtId="168" fontId="23" fillId="33" borderId="0" xfId="54" applyNumberFormat="1" applyFont="1" applyFill="1" applyBorder="1" applyAlignment="1">
      <alignment horizontal="center" vertical="center" wrapText="1"/>
      <protection/>
    </xf>
    <xf numFmtId="0" fontId="23" fillId="33" borderId="0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0" fontId="23" fillId="33" borderId="15" xfId="54" applyFont="1" applyFill="1" applyBorder="1" applyAlignment="1">
      <alignment horizontal="center" vertical="center" wrapText="1"/>
      <protection/>
    </xf>
    <xf numFmtId="0" fontId="23" fillId="33" borderId="16" xfId="54" applyFont="1" applyFill="1" applyBorder="1" applyAlignment="1">
      <alignment horizontal="center" vertical="center" wrapText="1"/>
      <protection/>
    </xf>
    <xf numFmtId="0" fontId="23" fillId="33" borderId="17" xfId="54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 vertical="center" wrapText="1"/>
    </xf>
    <xf numFmtId="0" fontId="45" fillId="0" borderId="18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7.00390625" style="0" customWidth="1"/>
    <col min="3" max="3" width="13.8515625" style="0" customWidth="1"/>
    <col min="4" max="4" width="13.00390625" style="0" customWidth="1"/>
    <col min="5" max="5" width="22.7109375" style="0" customWidth="1"/>
    <col min="10" max="10" width="20.8515625" style="0" customWidth="1"/>
    <col min="11" max="11" width="25.57421875" style="0" customWidth="1"/>
    <col min="12" max="12" width="24.8515625" style="0" customWidth="1"/>
    <col min="15" max="15" width="18.00390625" style="0" customWidth="1"/>
    <col min="16" max="16" width="19.57421875" style="0" customWidth="1"/>
    <col min="18" max="18" width="17.28125" style="0" customWidth="1"/>
    <col min="20" max="20" width="16.00390625" style="0" customWidth="1"/>
    <col min="22" max="22" width="17.140625" style="0" customWidth="1"/>
    <col min="24" max="24" width="17.28125" style="0" customWidth="1"/>
    <col min="26" max="26" width="16.7109375" style="0" customWidth="1"/>
    <col min="28" max="28" width="19.00390625" style="0" customWidth="1"/>
    <col min="30" max="30" width="17.7109375" style="0" customWidth="1"/>
    <col min="32" max="32" width="18.8515625" style="0" customWidth="1"/>
    <col min="35" max="35" width="20.7109375" style="0" customWidth="1"/>
  </cols>
  <sheetData>
    <row r="1" spans="5:13" ht="15" customHeight="1">
      <c r="E1" s="28" t="s">
        <v>28</v>
      </c>
      <c r="F1" s="28"/>
      <c r="G1" s="28"/>
      <c r="H1" s="28"/>
      <c r="I1" s="28"/>
      <c r="J1" s="28"/>
      <c r="K1" s="28"/>
      <c r="L1" s="28"/>
      <c r="M1" s="28"/>
    </row>
    <row r="2" spans="1:35" s="13" customFormat="1" ht="35.25" customHeight="1">
      <c r="A2" s="12" t="s">
        <v>20</v>
      </c>
      <c r="B2" s="23" t="s">
        <v>0</v>
      </c>
      <c r="C2" s="23" t="s">
        <v>1</v>
      </c>
      <c r="D2" s="23" t="s">
        <v>2</v>
      </c>
      <c r="E2" s="23" t="s">
        <v>3</v>
      </c>
      <c r="F2" s="23" t="s">
        <v>4</v>
      </c>
      <c r="G2" s="23"/>
      <c r="H2" s="23"/>
      <c r="I2" s="23" t="s">
        <v>5</v>
      </c>
      <c r="J2" s="23" t="s">
        <v>12</v>
      </c>
      <c r="K2" s="23" t="s">
        <v>13</v>
      </c>
      <c r="L2" s="23" t="s">
        <v>14</v>
      </c>
      <c r="M2" s="23" t="s">
        <v>9</v>
      </c>
      <c r="N2" s="23" t="s">
        <v>10</v>
      </c>
      <c r="O2" s="23" t="s">
        <v>15</v>
      </c>
      <c r="P2" s="23" t="s">
        <v>16</v>
      </c>
      <c r="Q2" s="23" t="s">
        <v>10</v>
      </c>
      <c r="R2" s="23" t="s">
        <v>17</v>
      </c>
      <c r="S2" s="23" t="s">
        <v>10</v>
      </c>
      <c r="T2" s="23" t="s">
        <v>18</v>
      </c>
      <c r="U2" s="23" t="s">
        <v>10</v>
      </c>
      <c r="V2" s="23" t="s">
        <v>19</v>
      </c>
      <c r="W2" s="23" t="s">
        <v>10</v>
      </c>
      <c r="X2" s="23" t="s">
        <v>22</v>
      </c>
      <c r="Y2" s="23" t="s">
        <v>10</v>
      </c>
      <c r="Z2" s="23" t="s">
        <v>23</v>
      </c>
      <c r="AA2" s="23" t="s">
        <v>10</v>
      </c>
      <c r="AB2" s="23" t="s">
        <v>24</v>
      </c>
      <c r="AC2" s="23" t="s">
        <v>10</v>
      </c>
      <c r="AD2" s="23" t="s">
        <v>25</v>
      </c>
      <c r="AE2" s="23" t="s">
        <v>10</v>
      </c>
      <c r="AF2" s="23" t="s">
        <v>26</v>
      </c>
      <c r="AG2" s="23" t="s">
        <v>11</v>
      </c>
      <c r="AH2" s="23" t="s">
        <v>10</v>
      </c>
      <c r="AI2" s="23" t="s">
        <v>27</v>
      </c>
    </row>
    <row r="3" spans="1:35" s="13" customFormat="1" ht="106.5" customHeight="1">
      <c r="A3" s="12" t="s">
        <v>21</v>
      </c>
      <c r="B3" s="23"/>
      <c r="C3" s="23"/>
      <c r="D3" s="23"/>
      <c r="E3" s="23"/>
      <c r="F3" s="12" t="s">
        <v>6</v>
      </c>
      <c r="G3" s="12" t="s">
        <v>7</v>
      </c>
      <c r="H3" s="12" t="s">
        <v>8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56.25">
      <c r="A4" s="2" t="s">
        <v>108</v>
      </c>
      <c r="B4" s="2">
        <v>465</v>
      </c>
      <c r="C4" s="8" t="s">
        <v>117</v>
      </c>
      <c r="D4" s="2" t="s">
        <v>29</v>
      </c>
      <c r="E4" s="6" t="s">
        <v>48</v>
      </c>
      <c r="F4" s="2" t="s">
        <v>30</v>
      </c>
      <c r="G4" s="2" t="s">
        <v>31</v>
      </c>
      <c r="H4" s="2" t="s">
        <v>32</v>
      </c>
      <c r="I4" s="2" t="s">
        <v>33</v>
      </c>
      <c r="J4" s="14">
        <v>96085</v>
      </c>
      <c r="K4" s="14">
        <v>67470.08</v>
      </c>
      <c r="L4" s="15">
        <v>12786.5</v>
      </c>
      <c r="M4" s="16">
        <v>26713</v>
      </c>
      <c r="N4" s="8" t="s">
        <v>52</v>
      </c>
      <c r="O4" s="8">
        <v>0</v>
      </c>
      <c r="P4" s="8">
        <v>0</v>
      </c>
      <c r="Q4" s="8" t="s">
        <v>53</v>
      </c>
      <c r="R4" s="8">
        <v>0</v>
      </c>
      <c r="S4" s="8" t="s">
        <v>53</v>
      </c>
      <c r="T4" s="17">
        <v>5622.5</v>
      </c>
      <c r="U4" s="8" t="s">
        <v>54</v>
      </c>
      <c r="V4" s="8">
        <v>0</v>
      </c>
      <c r="W4" s="8" t="s">
        <v>53</v>
      </c>
      <c r="X4" s="8">
        <v>0</v>
      </c>
      <c r="Y4" s="8" t="s">
        <v>53</v>
      </c>
      <c r="Z4" s="8">
        <v>0</v>
      </c>
      <c r="AA4" s="8" t="s">
        <v>53</v>
      </c>
      <c r="AB4" s="8">
        <v>0</v>
      </c>
      <c r="AC4" s="8" t="s">
        <v>53</v>
      </c>
      <c r="AD4" s="8">
        <v>0</v>
      </c>
      <c r="AE4" s="8" t="s">
        <v>53</v>
      </c>
      <c r="AF4" s="18">
        <v>89960.1</v>
      </c>
      <c r="AG4" s="8" t="s">
        <v>53</v>
      </c>
      <c r="AH4" s="8" t="s">
        <v>53</v>
      </c>
      <c r="AI4" s="8">
        <v>0</v>
      </c>
    </row>
    <row r="5" spans="1:35" ht="56.25">
      <c r="A5" s="2" t="s">
        <v>108</v>
      </c>
      <c r="B5" s="2">
        <v>435</v>
      </c>
      <c r="C5" s="5" t="s">
        <v>118</v>
      </c>
      <c r="D5" s="2" t="s">
        <v>34</v>
      </c>
      <c r="E5" s="6" t="s">
        <v>48</v>
      </c>
      <c r="F5" s="2" t="s">
        <v>35</v>
      </c>
      <c r="G5" s="2" t="s">
        <v>36</v>
      </c>
      <c r="H5" s="2" t="s">
        <v>37</v>
      </c>
      <c r="I5" s="2" t="s">
        <v>38</v>
      </c>
      <c r="J5" s="3">
        <v>68255</v>
      </c>
      <c r="K5" s="3">
        <v>49033.48</v>
      </c>
      <c r="L5" s="19">
        <v>8711.5</v>
      </c>
      <c r="M5" s="7">
        <v>18093.5</v>
      </c>
      <c r="N5" s="5" t="s">
        <v>52</v>
      </c>
      <c r="O5" s="8">
        <v>0</v>
      </c>
      <c r="P5" s="8">
        <v>0</v>
      </c>
      <c r="Q5" s="5" t="s">
        <v>53</v>
      </c>
      <c r="R5" s="8">
        <v>0</v>
      </c>
      <c r="S5" s="5" t="s">
        <v>53</v>
      </c>
      <c r="T5" s="7">
        <v>3246.43</v>
      </c>
      <c r="U5" s="5" t="s">
        <v>54</v>
      </c>
      <c r="V5" s="8">
        <v>0</v>
      </c>
      <c r="W5" s="5" t="s">
        <v>53</v>
      </c>
      <c r="X5" s="8">
        <v>0</v>
      </c>
      <c r="Y5" s="5" t="s">
        <v>53</v>
      </c>
      <c r="Z5" s="8">
        <v>0</v>
      </c>
      <c r="AA5" s="5" t="s">
        <v>53</v>
      </c>
      <c r="AB5" s="8">
        <v>0</v>
      </c>
      <c r="AC5" s="5" t="s">
        <v>53</v>
      </c>
      <c r="AD5" s="8">
        <v>0</v>
      </c>
      <c r="AE5" s="5" t="s">
        <v>53</v>
      </c>
      <c r="AF5" s="7">
        <v>51943</v>
      </c>
      <c r="AG5" s="5" t="s">
        <v>53</v>
      </c>
      <c r="AH5" s="5" t="s">
        <v>53</v>
      </c>
      <c r="AI5" s="8">
        <v>0</v>
      </c>
    </row>
    <row r="6" spans="1:35" ht="56.25">
      <c r="A6" s="2" t="s">
        <v>108</v>
      </c>
      <c r="B6" s="2"/>
      <c r="C6" s="5" t="s">
        <v>120</v>
      </c>
      <c r="D6" s="2" t="s">
        <v>39</v>
      </c>
      <c r="E6" s="6" t="s">
        <v>48</v>
      </c>
      <c r="F6" s="2" t="s">
        <v>40</v>
      </c>
      <c r="G6" s="2" t="s">
        <v>41</v>
      </c>
      <c r="H6" s="2" t="s">
        <v>42</v>
      </c>
      <c r="I6" s="2" t="s">
        <v>33</v>
      </c>
      <c r="J6" s="7">
        <f>16296.5*2</f>
        <v>32593</v>
      </c>
      <c r="K6" s="7">
        <f>12428.55*2</f>
        <v>24857.1</v>
      </c>
      <c r="L6" s="7">
        <v>6792.5</v>
      </c>
      <c r="M6" s="7">
        <v>14106.5</v>
      </c>
      <c r="N6" s="5" t="s">
        <v>52</v>
      </c>
      <c r="O6" s="8">
        <v>0</v>
      </c>
      <c r="P6" s="8">
        <v>0</v>
      </c>
      <c r="Q6" s="5" t="s">
        <v>53</v>
      </c>
      <c r="R6" s="8">
        <v>0</v>
      </c>
      <c r="S6" s="5" t="s">
        <v>53</v>
      </c>
      <c r="T6" s="7">
        <v>3246.43</v>
      </c>
      <c r="U6" s="5" t="s">
        <v>54</v>
      </c>
      <c r="V6" s="8">
        <v>0</v>
      </c>
      <c r="W6" s="5" t="s">
        <v>53</v>
      </c>
      <c r="X6" s="8">
        <v>0</v>
      </c>
      <c r="Y6" s="5" t="s">
        <v>53</v>
      </c>
      <c r="Z6" s="8">
        <v>0</v>
      </c>
      <c r="AA6" s="5" t="s">
        <v>53</v>
      </c>
      <c r="AB6" s="8">
        <v>0</v>
      </c>
      <c r="AC6" s="5" t="s">
        <v>53</v>
      </c>
      <c r="AD6" s="8">
        <v>0</v>
      </c>
      <c r="AE6" s="5" t="s">
        <v>53</v>
      </c>
      <c r="AF6" s="7">
        <v>51943</v>
      </c>
      <c r="AG6" s="5" t="s">
        <v>53</v>
      </c>
      <c r="AH6" s="5" t="s">
        <v>53</v>
      </c>
      <c r="AI6" s="8">
        <v>0</v>
      </c>
    </row>
    <row r="7" spans="1:35" ht="56.25">
      <c r="A7" s="2" t="s">
        <v>108</v>
      </c>
      <c r="B7" s="2">
        <v>405</v>
      </c>
      <c r="C7" s="5" t="s">
        <v>119</v>
      </c>
      <c r="D7" s="2" t="s">
        <v>43</v>
      </c>
      <c r="E7" s="6" t="s">
        <v>48</v>
      </c>
      <c r="F7" s="4" t="s">
        <v>44</v>
      </c>
      <c r="G7" s="2" t="s">
        <v>45</v>
      </c>
      <c r="H7" s="2" t="s">
        <v>46</v>
      </c>
      <c r="I7" s="2" t="s">
        <v>38</v>
      </c>
      <c r="J7" s="3">
        <v>53240</v>
      </c>
      <c r="K7" s="3">
        <v>39957.92</v>
      </c>
      <c r="L7" s="19">
        <v>6792.5</v>
      </c>
      <c r="M7" s="7">
        <v>14106.5</v>
      </c>
      <c r="N7" s="5" t="s">
        <v>52</v>
      </c>
      <c r="O7" s="8">
        <v>0</v>
      </c>
      <c r="P7" s="8">
        <v>0</v>
      </c>
      <c r="Q7" s="5" t="s">
        <v>53</v>
      </c>
      <c r="R7" s="8">
        <v>0</v>
      </c>
      <c r="S7" s="5" t="s">
        <v>53</v>
      </c>
      <c r="T7" s="7">
        <v>3246.43</v>
      </c>
      <c r="U7" s="5" t="s">
        <v>54</v>
      </c>
      <c r="V7" s="8">
        <v>0</v>
      </c>
      <c r="W7" s="5" t="s">
        <v>53</v>
      </c>
      <c r="X7" s="8">
        <v>0</v>
      </c>
      <c r="Y7" s="5" t="s">
        <v>53</v>
      </c>
      <c r="Z7" s="8">
        <v>0</v>
      </c>
      <c r="AA7" s="5" t="s">
        <v>53</v>
      </c>
      <c r="AB7" s="8">
        <v>0</v>
      </c>
      <c r="AC7" s="5" t="s">
        <v>53</v>
      </c>
      <c r="AD7" s="8">
        <v>0</v>
      </c>
      <c r="AE7" s="5" t="s">
        <v>53</v>
      </c>
      <c r="AF7" s="7">
        <v>51943</v>
      </c>
      <c r="AG7" s="5" t="s">
        <v>53</v>
      </c>
      <c r="AH7" s="5" t="s">
        <v>53</v>
      </c>
      <c r="AI7" s="8">
        <v>0</v>
      </c>
    </row>
    <row r="8" spans="1:35" ht="56.25">
      <c r="A8" s="2" t="s">
        <v>108</v>
      </c>
      <c r="B8" s="2">
        <v>405</v>
      </c>
      <c r="C8" s="5" t="s">
        <v>47</v>
      </c>
      <c r="D8" s="5" t="s">
        <v>47</v>
      </c>
      <c r="E8" s="6" t="s">
        <v>48</v>
      </c>
      <c r="F8" s="5" t="s">
        <v>49</v>
      </c>
      <c r="G8" s="5" t="s">
        <v>50</v>
      </c>
      <c r="H8" s="5" t="s">
        <v>51</v>
      </c>
      <c r="I8" s="5" t="s">
        <v>33</v>
      </c>
      <c r="J8" s="7">
        <f>26547*2</f>
        <v>53094</v>
      </c>
      <c r="K8" s="7">
        <f>19495.29*2</f>
        <v>38990.58</v>
      </c>
      <c r="L8" s="19">
        <v>6792.5</v>
      </c>
      <c r="M8" s="7">
        <v>14106.5</v>
      </c>
      <c r="N8" s="5" t="s">
        <v>52</v>
      </c>
      <c r="O8" s="8">
        <v>0</v>
      </c>
      <c r="P8" s="8">
        <v>0</v>
      </c>
      <c r="Q8" s="5" t="s">
        <v>53</v>
      </c>
      <c r="R8" s="8">
        <v>0</v>
      </c>
      <c r="S8" s="5" t="s">
        <v>53</v>
      </c>
      <c r="T8" s="7">
        <v>2071.42</v>
      </c>
      <c r="U8" s="5" t="s">
        <v>54</v>
      </c>
      <c r="V8" s="8">
        <v>0</v>
      </c>
      <c r="W8" s="5" t="s">
        <v>53</v>
      </c>
      <c r="X8" s="8">
        <v>0</v>
      </c>
      <c r="Y8" s="5" t="s">
        <v>53</v>
      </c>
      <c r="Z8" s="8">
        <v>0</v>
      </c>
      <c r="AA8" s="5" t="s">
        <v>53</v>
      </c>
      <c r="AB8" s="8">
        <v>0</v>
      </c>
      <c r="AC8" s="5" t="s">
        <v>53</v>
      </c>
      <c r="AD8" s="8">
        <v>0</v>
      </c>
      <c r="AE8" s="5" t="s">
        <v>53</v>
      </c>
      <c r="AF8" s="7">
        <v>33142.8</v>
      </c>
      <c r="AG8" s="5" t="s">
        <v>53</v>
      </c>
      <c r="AH8" s="5" t="s">
        <v>53</v>
      </c>
      <c r="AI8" s="8">
        <v>0</v>
      </c>
    </row>
    <row r="9" spans="1:35" ht="56.25">
      <c r="A9" s="2" t="s">
        <v>108</v>
      </c>
      <c r="B9" s="5" t="s">
        <v>109</v>
      </c>
      <c r="C9" s="5" t="s">
        <v>113</v>
      </c>
      <c r="D9" s="5" t="s">
        <v>121</v>
      </c>
      <c r="E9" s="6" t="s">
        <v>48</v>
      </c>
      <c r="F9" s="5" t="s">
        <v>55</v>
      </c>
      <c r="G9" s="5" t="s">
        <v>56</v>
      </c>
      <c r="H9" s="5" t="s">
        <v>57</v>
      </c>
      <c r="I9" s="5" t="s">
        <v>33</v>
      </c>
      <c r="J9" s="7">
        <f>16296.5*2</f>
        <v>32593</v>
      </c>
      <c r="K9" s="7">
        <f>12428.55*2</f>
        <v>24857.1</v>
      </c>
      <c r="L9" s="7">
        <v>3915</v>
      </c>
      <c r="M9" s="7">
        <v>8135</v>
      </c>
      <c r="N9" s="5" t="s">
        <v>52</v>
      </c>
      <c r="O9" s="8">
        <v>0</v>
      </c>
      <c r="P9" s="8">
        <v>0</v>
      </c>
      <c r="Q9" s="5" t="s">
        <v>53</v>
      </c>
      <c r="R9" s="8">
        <v>0</v>
      </c>
      <c r="S9" s="5" t="s">
        <v>58</v>
      </c>
      <c r="T9" s="7">
        <v>2071.42</v>
      </c>
      <c r="U9" s="5" t="s">
        <v>54</v>
      </c>
      <c r="V9" s="8">
        <v>0</v>
      </c>
      <c r="W9" s="5" t="s">
        <v>53</v>
      </c>
      <c r="X9" s="8">
        <v>0</v>
      </c>
      <c r="Y9" s="5" t="s">
        <v>53</v>
      </c>
      <c r="Z9" s="8">
        <v>0</v>
      </c>
      <c r="AA9" s="5" t="s">
        <v>53</v>
      </c>
      <c r="AB9" s="8">
        <v>0</v>
      </c>
      <c r="AC9" s="5" t="s">
        <v>53</v>
      </c>
      <c r="AD9" s="8">
        <v>0</v>
      </c>
      <c r="AE9" s="5" t="s">
        <v>53</v>
      </c>
      <c r="AF9" s="7">
        <v>33142.8</v>
      </c>
      <c r="AG9" s="5" t="s">
        <v>53</v>
      </c>
      <c r="AH9" s="5" t="s">
        <v>53</v>
      </c>
      <c r="AI9" s="8">
        <v>0</v>
      </c>
    </row>
    <row r="10" spans="1:35" ht="56.25">
      <c r="A10" s="2" t="s">
        <v>108</v>
      </c>
      <c r="B10" s="5" t="s">
        <v>109</v>
      </c>
      <c r="C10" s="5" t="s">
        <v>113</v>
      </c>
      <c r="D10" s="5" t="s">
        <v>122</v>
      </c>
      <c r="E10" s="6" t="s">
        <v>48</v>
      </c>
      <c r="F10" s="5" t="s">
        <v>59</v>
      </c>
      <c r="G10" s="5" t="s">
        <v>60</v>
      </c>
      <c r="H10" s="5" t="s">
        <v>61</v>
      </c>
      <c r="I10" s="5" t="s">
        <v>38</v>
      </c>
      <c r="J10" s="7">
        <f>16296.5*2</f>
        <v>32593</v>
      </c>
      <c r="K10" s="7">
        <f>12428.55*2</f>
        <v>24857.1</v>
      </c>
      <c r="L10" s="7">
        <v>3915</v>
      </c>
      <c r="M10" s="7">
        <v>8135</v>
      </c>
      <c r="N10" s="5" t="s">
        <v>52</v>
      </c>
      <c r="O10" s="8">
        <v>0</v>
      </c>
      <c r="P10" s="8">
        <v>0</v>
      </c>
      <c r="Q10" s="5" t="s">
        <v>53</v>
      </c>
      <c r="R10" s="8">
        <v>0</v>
      </c>
      <c r="S10" s="5" t="s">
        <v>58</v>
      </c>
      <c r="T10" s="7">
        <v>2071.42</v>
      </c>
      <c r="U10" s="5" t="s">
        <v>54</v>
      </c>
      <c r="V10" s="8">
        <v>0</v>
      </c>
      <c r="W10" s="5" t="s">
        <v>53</v>
      </c>
      <c r="X10" s="8">
        <v>0</v>
      </c>
      <c r="Y10" s="5" t="s">
        <v>53</v>
      </c>
      <c r="Z10" s="8">
        <v>0</v>
      </c>
      <c r="AA10" s="5" t="s">
        <v>53</v>
      </c>
      <c r="AB10" s="8">
        <v>0</v>
      </c>
      <c r="AC10" s="5" t="s">
        <v>53</v>
      </c>
      <c r="AD10" s="8">
        <v>0</v>
      </c>
      <c r="AE10" s="5" t="s">
        <v>53</v>
      </c>
      <c r="AF10" s="7">
        <v>33142.8</v>
      </c>
      <c r="AG10" s="5" t="s">
        <v>53</v>
      </c>
      <c r="AH10" s="5" t="s">
        <v>53</v>
      </c>
      <c r="AI10" s="8">
        <v>0</v>
      </c>
    </row>
    <row r="11" spans="1:35" ht="56.25">
      <c r="A11" s="2" t="s">
        <v>108</v>
      </c>
      <c r="B11" s="5" t="s">
        <v>109</v>
      </c>
      <c r="C11" s="5" t="s">
        <v>113</v>
      </c>
      <c r="D11" s="5" t="s">
        <v>123</v>
      </c>
      <c r="E11" s="6" t="s">
        <v>48</v>
      </c>
      <c r="F11" s="5" t="s">
        <v>62</v>
      </c>
      <c r="G11" s="5" t="s">
        <v>63</v>
      </c>
      <c r="H11" s="5" t="s">
        <v>64</v>
      </c>
      <c r="I11" s="5" t="s">
        <v>38</v>
      </c>
      <c r="J11" s="7">
        <f>16296.5*2</f>
        <v>32593</v>
      </c>
      <c r="K11" s="7">
        <f>12428.55*2</f>
        <v>24857.1</v>
      </c>
      <c r="L11" s="7">
        <v>3915</v>
      </c>
      <c r="M11" s="7">
        <v>8135</v>
      </c>
      <c r="N11" s="5" t="s">
        <v>52</v>
      </c>
      <c r="O11" s="8">
        <v>0</v>
      </c>
      <c r="P11" s="8">
        <v>0</v>
      </c>
      <c r="Q11" s="5" t="s">
        <v>53</v>
      </c>
      <c r="R11" s="8">
        <v>0</v>
      </c>
      <c r="S11" s="5" t="s">
        <v>53</v>
      </c>
      <c r="T11" s="7">
        <v>2071.42</v>
      </c>
      <c r="U11" s="5" t="s">
        <v>54</v>
      </c>
      <c r="V11" s="8">
        <v>0</v>
      </c>
      <c r="W11" s="5" t="s">
        <v>53</v>
      </c>
      <c r="X11" s="8">
        <v>0</v>
      </c>
      <c r="Y11" s="5" t="s">
        <v>53</v>
      </c>
      <c r="Z11" s="8">
        <v>0</v>
      </c>
      <c r="AA11" s="5" t="s">
        <v>53</v>
      </c>
      <c r="AB11" s="8">
        <v>0</v>
      </c>
      <c r="AC11" s="5" t="s">
        <v>53</v>
      </c>
      <c r="AD11" s="8">
        <v>0</v>
      </c>
      <c r="AE11" s="5" t="s">
        <v>53</v>
      </c>
      <c r="AF11" s="7">
        <v>33142.8</v>
      </c>
      <c r="AG11" s="5" t="s">
        <v>53</v>
      </c>
      <c r="AH11" s="5" t="s">
        <v>53</v>
      </c>
      <c r="AI11" s="8">
        <v>0</v>
      </c>
    </row>
    <row r="12" spans="1:35" ht="56.25">
      <c r="A12" s="2" t="s">
        <v>108</v>
      </c>
      <c r="B12" s="5" t="s">
        <v>109</v>
      </c>
      <c r="C12" s="5" t="s">
        <v>113</v>
      </c>
      <c r="D12" s="5" t="s">
        <v>124</v>
      </c>
      <c r="E12" s="6" t="s">
        <v>48</v>
      </c>
      <c r="F12" s="5" t="s">
        <v>65</v>
      </c>
      <c r="G12" s="5" t="s">
        <v>66</v>
      </c>
      <c r="H12" s="5" t="s">
        <v>67</v>
      </c>
      <c r="I12" s="5" t="s">
        <v>38</v>
      </c>
      <c r="J12" s="7">
        <f>16296.5*2</f>
        <v>32593</v>
      </c>
      <c r="K12" s="7">
        <f>12428.55*2</f>
        <v>24857.1</v>
      </c>
      <c r="L12" s="7">
        <v>3915</v>
      </c>
      <c r="M12" s="7">
        <v>8135</v>
      </c>
      <c r="N12" s="5" t="s">
        <v>52</v>
      </c>
      <c r="O12" s="8">
        <v>0</v>
      </c>
      <c r="P12" s="8">
        <v>0</v>
      </c>
      <c r="Q12" s="5" t="s">
        <v>53</v>
      </c>
      <c r="R12" s="8">
        <v>0</v>
      </c>
      <c r="S12" s="5" t="s">
        <v>58</v>
      </c>
      <c r="T12" s="7">
        <v>2071.42</v>
      </c>
      <c r="U12" s="5" t="s">
        <v>54</v>
      </c>
      <c r="V12" s="8">
        <v>0</v>
      </c>
      <c r="W12" s="5" t="s">
        <v>53</v>
      </c>
      <c r="X12" s="8">
        <v>0</v>
      </c>
      <c r="Y12" s="5" t="s">
        <v>53</v>
      </c>
      <c r="Z12" s="8">
        <v>0</v>
      </c>
      <c r="AA12" s="5" t="s">
        <v>53</v>
      </c>
      <c r="AB12" s="8">
        <v>0</v>
      </c>
      <c r="AC12" s="5" t="s">
        <v>53</v>
      </c>
      <c r="AD12" s="8">
        <v>0</v>
      </c>
      <c r="AE12" s="5" t="s">
        <v>53</v>
      </c>
      <c r="AF12" s="7">
        <v>33142.8</v>
      </c>
      <c r="AG12" s="5" t="s">
        <v>53</v>
      </c>
      <c r="AH12" s="5" t="s">
        <v>53</v>
      </c>
      <c r="AI12" s="8">
        <v>0</v>
      </c>
    </row>
    <row r="13" spans="1:35" ht="56.25">
      <c r="A13" s="2" t="s">
        <v>108</v>
      </c>
      <c r="B13" s="5" t="s">
        <v>109</v>
      </c>
      <c r="C13" s="5" t="s">
        <v>113</v>
      </c>
      <c r="D13" s="5" t="s">
        <v>125</v>
      </c>
      <c r="E13" s="6" t="s">
        <v>48</v>
      </c>
      <c r="F13" s="5" t="s">
        <v>68</v>
      </c>
      <c r="G13" s="5" t="s">
        <v>69</v>
      </c>
      <c r="H13" s="5" t="s">
        <v>70</v>
      </c>
      <c r="I13" s="5" t="s">
        <v>38</v>
      </c>
      <c r="J13" s="7">
        <f>16296.5*2</f>
        <v>32593</v>
      </c>
      <c r="K13" s="7">
        <f>12428.55*2</f>
        <v>24857.1</v>
      </c>
      <c r="L13" s="7">
        <v>3915</v>
      </c>
      <c r="M13" s="7">
        <v>8135</v>
      </c>
      <c r="N13" s="5" t="s">
        <v>52</v>
      </c>
      <c r="O13" s="8">
        <v>0</v>
      </c>
      <c r="P13" s="8">
        <v>0</v>
      </c>
      <c r="Q13" s="5" t="s">
        <v>53</v>
      </c>
      <c r="R13" s="8">
        <v>0</v>
      </c>
      <c r="S13" s="5" t="s">
        <v>58</v>
      </c>
      <c r="T13" s="7">
        <v>2071.42</v>
      </c>
      <c r="U13" s="5" t="s">
        <v>54</v>
      </c>
      <c r="V13" s="8">
        <v>0</v>
      </c>
      <c r="W13" s="5" t="s">
        <v>53</v>
      </c>
      <c r="X13" s="8">
        <v>0</v>
      </c>
      <c r="Y13" s="5" t="s">
        <v>53</v>
      </c>
      <c r="Z13" s="8">
        <v>0</v>
      </c>
      <c r="AA13" s="5" t="s">
        <v>53</v>
      </c>
      <c r="AB13" s="8">
        <v>0</v>
      </c>
      <c r="AC13" s="5" t="s">
        <v>53</v>
      </c>
      <c r="AD13" s="8">
        <v>0</v>
      </c>
      <c r="AE13" s="5" t="s">
        <v>53</v>
      </c>
      <c r="AF13" s="7">
        <v>33142.8</v>
      </c>
      <c r="AG13" s="5" t="s">
        <v>53</v>
      </c>
      <c r="AH13" s="5" t="s">
        <v>53</v>
      </c>
      <c r="AI13" s="8">
        <v>0</v>
      </c>
    </row>
    <row r="14" spans="1:35" ht="56.25">
      <c r="A14" s="2" t="s">
        <v>108</v>
      </c>
      <c r="B14" s="5" t="s">
        <v>110</v>
      </c>
      <c r="C14" s="5" t="s">
        <v>114</v>
      </c>
      <c r="D14" s="5" t="s">
        <v>126</v>
      </c>
      <c r="E14" s="6" t="s">
        <v>48</v>
      </c>
      <c r="F14" s="5" t="s">
        <v>71</v>
      </c>
      <c r="G14" s="5" t="s">
        <v>72</v>
      </c>
      <c r="H14" s="5" t="s">
        <v>73</v>
      </c>
      <c r="I14" s="5" t="s">
        <v>38</v>
      </c>
      <c r="J14" s="7">
        <f>12198.5*2</f>
        <v>24397</v>
      </c>
      <c r="K14" s="7">
        <f>9341.05*2</f>
        <v>18682.1</v>
      </c>
      <c r="L14" s="7">
        <v>2726.5</v>
      </c>
      <c r="M14" s="7">
        <v>5664.5</v>
      </c>
      <c r="N14" s="5" t="s">
        <v>52</v>
      </c>
      <c r="O14" s="8">
        <v>0</v>
      </c>
      <c r="P14" s="8">
        <v>0</v>
      </c>
      <c r="Q14" s="5" t="s">
        <v>53</v>
      </c>
      <c r="R14" s="8">
        <v>0</v>
      </c>
      <c r="S14" s="5" t="s">
        <v>53</v>
      </c>
      <c r="T14" s="7">
        <v>1556.84</v>
      </c>
      <c r="U14" s="5" t="s">
        <v>54</v>
      </c>
      <c r="V14" s="8">
        <v>0</v>
      </c>
      <c r="W14" s="5" t="s">
        <v>53</v>
      </c>
      <c r="X14" s="8">
        <v>0</v>
      </c>
      <c r="Y14" s="5" t="s">
        <v>53</v>
      </c>
      <c r="Z14" s="8">
        <v>0</v>
      </c>
      <c r="AA14" s="5" t="s">
        <v>53</v>
      </c>
      <c r="AB14" s="8">
        <v>0</v>
      </c>
      <c r="AC14" s="5" t="s">
        <v>53</v>
      </c>
      <c r="AD14" s="8">
        <v>0</v>
      </c>
      <c r="AE14" s="5" t="s">
        <v>53</v>
      </c>
      <c r="AF14" s="7">
        <v>24909</v>
      </c>
      <c r="AG14" s="5" t="s">
        <v>53</v>
      </c>
      <c r="AH14" s="5" t="s">
        <v>53</v>
      </c>
      <c r="AI14" s="8">
        <v>0</v>
      </c>
    </row>
    <row r="15" spans="1:35" ht="56.25">
      <c r="A15" s="2" t="s">
        <v>108</v>
      </c>
      <c r="B15" s="5" t="s">
        <v>110</v>
      </c>
      <c r="C15" s="5" t="s">
        <v>114</v>
      </c>
      <c r="D15" s="5" t="s">
        <v>127</v>
      </c>
      <c r="E15" s="6" t="s">
        <v>48</v>
      </c>
      <c r="F15" s="5" t="s">
        <v>74</v>
      </c>
      <c r="G15" s="5" t="s">
        <v>75</v>
      </c>
      <c r="H15" s="5" t="s">
        <v>76</v>
      </c>
      <c r="I15" s="5" t="s">
        <v>38</v>
      </c>
      <c r="J15" s="7">
        <f aca="true" t="shared" si="0" ref="J15:J21">12198.5*2</f>
        <v>24397</v>
      </c>
      <c r="K15" s="7">
        <f aca="true" t="shared" si="1" ref="K15:K21">9341.05*2</f>
        <v>18682.1</v>
      </c>
      <c r="L15" s="7">
        <v>2726.5</v>
      </c>
      <c r="M15" s="7">
        <v>5664.5</v>
      </c>
      <c r="N15" s="5" t="s">
        <v>52</v>
      </c>
      <c r="O15" s="8">
        <v>0</v>
      </c>
      <c r="P15" s="8">
        <v>0</v>
      </c>
      <c r="Q15" s="5" t="s">
        <v>53</v>
      </c>
      <c r="R15" s="8">
        <v>0</v>
      </c>
      <c r="S15" s="5" t="s">
        <v>58</v>
      </c>
      <c r="T15" s="7">
        <v>1556.84</v>
      </c>
      <c r="U15" s="5" t="s">
        <v>54</v>
      </c>
      <c r="V15" s="8">
        <v>0</v>
      </c>
      <c r="W15" s="5" t="s">
        <v>53</v>
      </c>
      <c r="X15" s="8">
        <v>0</v>
      </c>
      <c r="Y15" s="5" t="s">
        <v>53</v>
      </c>
      <c r="Z15" s="8">
        <v>0</v>
      </c>
      <c r="AA15" s="5" t="s">
        <v>53</v>
      </c>
      <c r="AB15" s="8">
        <v>0</v>
      </c>
      <c r="AC15" s="5" t="s">
        <v>53</v>
      </c>
      <c r="AD15" s="8">
        <v>0</v>
      </c>
      <c r="AE15" s="5" t="s">
        <v>53</v>
      </c>
      <c r="AF15" s="7">
        <v>24909</v>
      </c>
      <c r="AG15" s="5" t="s">
        <v>53</v>
      </c>
      <c r="AH15" s="5" t="s">
        <v>53</v>
      </c>
      <c r="AI15" s="8">
        <v>0</v>
      </c>
    </row>
    <row r="16" spans="1:35" ht="56.25">
      <c r="A16" s="2" t="s">
        <v>108</v>
      </c>
      <c r="B16" s="5" t="s">
        <v>110</v>
      </c>
      <c r="C16" s="5" t="s">
        <v>114</v>
      </c>
      <c r="D16" s="5" t="s">
        <v>128</v>
      </c>
      <c r="E16" s="6" t="s">
        <v>48</v>
      </c>
      <c r="F16" s="5" t="s">
        <v>77</v>
      </c>
      <c r="G16" s="5" t="s">
        <v>78</v>
      </c>
      <c r="H16" s="5" t="s">
        <v>79</v>
      </c>
      <c r="I16" s="5" t="s">
        <v>38</v>
      </c>
      <c r="J16" s="7">
        <f t="shared" si="0"/>
        <v>24397</v>
      </c>
      <c r="K16" s="7">
        <f t="shared" si="1"/>
        <v>18682.1</v>
      </c>
      <c r="L16" s="7">
        <v>2726.5</v>
      </c>
      <c r="M16" s="7">
        <v>5664.5</v>
      </c>
      <c r="N16" s="5" t="s">
        <v>52</v>
      </c>
      <c r="O16" s="8">
        <v>0</v>
      </c>
      <c r="P16" s="8">
        <v>0</v>
      </c>
      <c r="Q16" s="5" t="s">
        <v>53</v>
      </c>
      <c r="R16" s="8">
        <v>0</v>
      </c>
      <c r="S16" s="5" t="s">
        <v>58</v>
      </c>
      <c r="T16" s="7">
        <v>1556.84</v>
      </c>
      <c r="U16" s="5" t="s">
        <v>54</v>
      </c>
      <c r="V16" s="8">
        <v>0</v>
      </c>
      <c r="W16" s="5" t="s">
        <v>53</v>
      </c>
      <c r="X16" s="8">
        <v>0</v>
      </c>
      <c r="Y16" s="5" t="s">
        <v>53</v>
      </c>
      <c r="Z16" s="8">
        <v>0</v>
      </c>
      <c r="AA16" s="5" t="s">
        <v>53</v>
      </c>
      <c r="AB16" s="8">
        <v>0</v>
      </c>
      <c r="AC16" s="5" t="s">
        <v>53</v>
      </c>
      <c r="AD16" s="8">
        <v>0</v>
      </c>
      <c r="AE16" s="5" t="s">
        <v>53</v>
      </c>
      <c r="AF16" s="7">
        <v>24909</v>
      </c>
      <c r="AG16" s="5" t="s">
        <v>53</v>
      </c>
      <c r="AH16" s="5" t="s">
        <v>53</v>
      </c>
      <c r="AI16" s="8">
        <v>0</v>
      </c>
    </row>
    <row r="17" spans="1:35" ht="56.25">
      <c r="A17" s="2" t="s">
        <v>108</v>
      </c>
      <c r="B17" s="5" t="s">
        <v>110</v>
      </c>
      <c r="C17" s="5" t="s">
        <v>114</v>
      </c>
      <c r="D17" s="5" t="s">
        <v>129</v>
      </c>
      <c r="E17" s="6" t="s">
        <v>48</v>
      </c>
      <c r="F17" s="5" t="s">
        <v>80</v>
      </c>
      <c r="G17" s="5" t="s">
        <v>81</v>
      </c>
      <c r="H17" s="5" t="s">
        <v>82</v>
      </c>
      <c r="I17" s="5" t="s">
        <v>33</v>
      </c>
      <c r="J17" s="7">
        <f t="shared" si="0"/>
        <v>24397</v>
      </c>
      <c r="K17" s="7">
        <f t="shared" si="1"/>
        <v>18682.1</v>
      </c>
      <c r="L17" s="7">
        <v>2726.5</v>
      </c>
      <c r="M17" s="7">
        <v>5664.5</v>
      </c>
      <c r="N17" s="5" t="s">
        <v>52</v>
      </c>
      <c r="O17" s="8">
        <v>0</v>
      </c>
      <c r="P17" s="8">
        <v>0</v>
      </c>
      <c r="Q17" s="5" t="s">
        <v>53</v>
      </c>
      <c r="R17" s="8">
        <v>0</v>
      </c>
      <c r="S17" s="5" t="s">
        <v>53</v>
      </c>
      <c r="T17" s="7">
        <v>1556.84</v>
      </c>
      <c r="U17" s="5" t="s">
        <v>54</v>
      </c>
      <c r="V17" s="8">
        <v>0</v>
      </c>
      <c r="W17" s="5" t="s">
        <v>53</v>
      </c>
      <c r="X17" s="8">
        <v>0</v>
      </c>
      <c r="Y17" s="5" t="s">
        <v>53</v>
      </c>
      <c r="Z17" s="8">
        <v>0</v>
      </c>
      <c r="AA17" s="5" t="s">
        <v>53</v>
      </c>
      <c r="AB17" s="8">
        <v>0</v>
      </c>
      <c r="AC17" s="5" t="s">
        <v>53</v>
      </c>
      <c r="AD17" s="8">
        <v>0</v>
      </c>
      <c r="AE17" s="5" t="s">
        <v>53</v>
      </c>
      <c r="AF17" s="7">
        <v>24909</v>
      </c>
      <c r="AG17" s="5" t="s">
        <v>53</v>
      </c>
      <c r="AH17" s="5" t="s">
        <v>53</v>
      </c>
      <c r="AI17" s="8">
        <v>0</v>
      </c>
    </row>
    <row r="18" spans="1:35" ht="56.25">
      <c r="A18" s="2" t="s">
        <v>108</v>
      </c>
      <c r="B18" s="5" t="s">
        <v>110</v>
      </c>
      <c r="C18" s="5" t="s">
        <v>114</v>
      </c>
      <c r="D18" s="5" t="s">
        <v>130</v>
      </c>
      <c r="E18" s="6" t="s">
        <v>48</v>
      </c>
      <c r="F18" s="5" t="s">
        <v>83</v>
      </c>
      <c r="G18" s="5" t="s">
        <v>84</v>
      </c>
      <c r="H18" s="5" t="s">
        <v>85</v>
      </c>
      <c r="I18" s="5" t="s">
        <v>33</v>
      </c>
      <c r="J18" s="7">
        <f t="shared" si="0"/>
        <v>24397</v>
      </c>
      <c r="K18" s="7">
        <f t="shared" si="1"/>
        <v>18682.1</v>
      </c>
      <c r="L18" s="7">
        <v>2726.5</v>
      </c>
      <c r="M18" s="7">
        <v>5664.5</v>
      </c>
      <c r="N18" s="5" t="s">
        <v>52</v>
      </c>
      <c r="O18" s="8">
        <v>0</v>
      </c>
      <c r="P18" s="8">
        <v>0</v>
      </c>
      <c r="Q18" s="5" t="s">
        <v>53</v>
      </c>
      <c r="R18" s="8">
        <v>0</v>
      </c>
      <c r="S18" s="5" t="s">
        <v>53</v>
      </c>
      <c r="T18" s="7">
        <v>1556.84</v>
      </c>
      <c r="U18" s="5" t="s">
        <v>54</v>
      </c>
      <c r="V18" s="8">
        <v>0</v>
      </c>
      <c r="W18" s="5" t="s">
        <v>53</v>
      </c>
      <c r="X18" s="8">
        <v>0</v>
      </c>
      <c r="Y18" s="5" t="s">
        <v>53</v>
      </c>
      <c r="Z18" s="8">
        <v>0</v>
      </c>
      <c r="AA18" s="5" t="s">
        <v>53</v>
      </c>
      <c r="AB18" s="8">
        <v>0</v>
      </c>
      <c r="AC18" s="5" t="s">
        <v>53</v>
      </c>
      <c r="AD18" s="8">
        <v>0</v>
      </c>
      <c r="AE18" s="5" t="s">
        <v>53</v>
      </c>
      <c r="AF18" s="7">
        <v>24909</v>
      </c>
      <c r="AG18" s="5" t="s">
        <v>53</v>
      </c>
      <c r="AH18" s="5" t="s">
        <v>53</v>
      </c>
      <c r="AI18" s="8">
        <v>0</v>
      </c>
    </row>
    <row r="19" spans="1:35" ht="56.25">
      <c r="A19" s="2" t="s">
        <v>108</v>
      </c>
      <c r="B19" s="5" t="s">
        <v>110</v>
      </c>
      <c r="C19" s="5" t="s">
        <v>114</v>
      </c>
      <c r="D19" s="5" t="s">
        <v>131</v>
      </c>
      <c r="E19" s="6" t="s">
        <v>48</v>
      </c>
      <c r="F19" s="5" t="s">
        <v>86</v>
      </c>
      <c r="G19" s="5" t="s">
        <v>87</v>
      </c>
      <c r="H19" s="5" t="s">
        <v>88</v>
      </c>
      <c r="I19" s="5" t="s">
        <v>33</v>
      </c>
      <c r="J19" s="7">
        <f t="shared" si="0"/>
        <v>24397</v>
      </c>
      <c r="K19" s="7">
        <f t="shared" si="1"/>
        <v>18682.1</v>
      </c>
      <c r="L19" s="7">
        <v>2726.5</v>
      </c>
      <c r="M19" s="7">
        <v>5664.5</v>
      </c>
      <c r="N19" s="5" t="s">
        <v>52</v>
      </c>
      <c r="O19" s="8">
        <v>0</v>
      </c>
      <c r="P19" s="8">
        <v>0</v>
      </c>
      <c r="Q19" s="5" t="s">
        <v>53</v>
      </c>
      <c r="R19" s="8">
        <v>0</v>
      </c>
      <c r="S19" s="5" t="s">
        <v>53</v>
      </c>
      <c r="T19" s="7">
        <v>1556.84</v>
      </c>
      <c r="U19" s="5" t="s">
        <v>54</v>
      </c>
      <c r="V19" s="8">
        <v>0</v>
      </c>
      <c r="W19" s="5" t="s">
        <v>53</v>
      </c>
      <c r="X19" s="8">
        <v>0</v>
      </c>
      <c r="Y19" s="5" t="s">
        <v>53</v>
      </c>
      <c r="Z19" s="8">
        <v>0</v>
      </c>
      <c r="AA19" s="5" t="s">
        <v>53</v>
      </c>
      <c r="AB19" s="8">
        <v>0</v>
      </c>
      <c r="AC19" s="5" t="s">
        <v>53</v>
      </c>
      <c r="AD19" s="8">
        <v>0</v>
      </c>
      <c r="AE19" s="5" t="s">
        <v>53</v>
      </c>
      <c r="AF19" s="7">
        <v>24909</v>
      </c>
      <c r="AG19" s="5" t="s">
        <v>53</v>
      </c>
      <c r="AH19" s="5" t="s">
        <v>53</v>
      </c>
      <c r="AI19" s="8">
        <v>0</v>
      </c>
    </row>
    <row r="20" spans="1:35" ht="56.25">
      <c r="A20" s="2" t="s">
        <v>108</v>
      </c>
      <c r="B20" s="5" t="s">
        <v>110</v>
      </c>
      <c r="C20" s="5" t="s">
        <v>114</v>
      </c>
      <c r="D20" s="5" t="s">
        <v>132</v>
      </c>
      <c r="E20" s="6" t="s">
        <v>48</v>
      </c>
      <c r="F20" s="24" t="s">
        <v>89</v>
      </c>
      <c r="G20" s="25"/>
      <c r="H20" s="26"/>
      <c r="I20" s="5" t="s">
        <v>90</v>
      </c>
      <c r="J20" s="7">
        <f t="shared" si="0"/>
        <v>24397</v>
      </c>
      <c r="K20" s="7">
        <f t="shared" si="1"/>
        <v>18682.1</v>
      </c>
      <c r="L20" s="7">
        <v>2726.5</v>
      </c>
      <c r="M20" s="7">
        <v>5664.5</v>
      </c>
      <c r="N20" s="5" t="s">
        <v>52</v>
      </c>
      <c r="O20" s="8">
        <v>0</v>
      </c>
      <c r="P20" s="8">
        <v>0</v>
      </c>
      <c r="Q20" s="5" t="s">
        <v>53</v>
      </c>
      <c r="R20" s="8">
        <v>0</v>
      </c>
      <c r="S20" s="5" t="s">
        <v>53</v>
      </c>
      <c r="T20" s="7">
        <v>1556.84</v>
      </c>
      <c r="U20" s="5" t="s">
        <v>54</v>
      </c>
      <c r="V20" s="8">
        <v>0</v>
      </c>
      <c r="W20" s="5" t="s">
        <v>53</v>
      </c>
      <c r="X20" s="8">
        <v>0</v>
      </c>
      <c r="Y20" s="5" t="s">
        <v>53</v>
      </c>
      <c r="Z20" s="8">
        <v>0</v>
      </c>
      <c r="AA20" s="5" t="s">
        <v>53</v>
      </c>
      <c r="AB20" s="8">
        <v>0</v>
      </c>
      <c r="AC20" s="5" t="s">
        <v>53</v>
      </c>
      <c r="AD20" s="8">
        <v>0</v>
      </c>
      <c r="AE20" s="5" t="s">
        <v>53</v>
      </c>
      <c r="AF20" s="7">
        <v>24909</v>
      </c>
      <c r="AG20" s="5" t="s">
        <v>53</v>
      </c>
      <c r="AH20" s="5" t="s">
        <v>53</v>
      </c>
      <c r="AI20" s="8">
        <v>0</v>
      </c>
    </row>
    <row r="21" spans="1:35" ht="56.25">
      <c r="A21" s="2" t="s">
        <v>108</v>
      </c>
      <c r="B21" s="5" t="s">
        <v>110</v>
      </c>
      <c r="C21" s="5" t="s">
        <v>114</v>
      </c>
      <c r="D21" s="5" t="s">
        <v>133</v>
      </c>
      <c r="E21" s="6" t="s">
        <v>48</v>
      </c>
      <c r="F21" s="5" t="s">
        <v>91</v>
      </c>
      <c r="G21" s="5" t="s">
        <v>56</v>
      </c>
      <c r="H21" s="5" t="s">
        <v>92</v>
      </c>
      <c r="I21" s="5" t="s">
        <v>33</v>
      </c>
      <c r="J21" s="7">
        <f t="shared" si="0"/>
        <v>24397</v>
      </c>
      <c r="K21" s="7">
        <f t="shared" si="1"/>
        <v>18682.1</v>
      </c>
      <c r="L21" s="7">
        <v>2726.5</v>
      </c>
      <c r="M21" s="7">
        <v>5664.5</v>
      </c>
      <c r="N21" s="5" t="s">
        <v>52</v>
      </c>
      <c r="O21" s="8">
        <v>0</v>
      </c>
      <c r="P21" s="8">
        <v>0</v>
      </c>
      <c r="Q21" s="5" t="s">
        <v>53</v>
      </c>
      <c r="R21" s="8">
        <v>0</v>
      </c>
      <c r="S21" s="5" t="s">
        <v>53</v>
      </c>
      <c r="T21" s="7">
        <v>1556.84</v>
      </c>
      <c r="U21" s="5" t="s">
        <v>54</v>
      </c>
      <c r="V21" s="8">
        <v>0</v>
      </c>
      <c r="W21" s="5" t="s">
        <v>53</v>
      </c>
      <c r="X21" s="8">
        <v>0</v>
      </c>
      <c r="Y21" s="5" t="s">
        <v>53</v>
      </c>
      <c r="Z21" s="8">
        <v>0</v>
      </c>
      <c r="AA21" s="5" t="s">
        <v>53</v>
      </c>
      <c r="AB21" s="8">
        <v>0</v>
      </c>
      <c r="AC21" s="5" t="s">
        <v>53</v>
      </c>
      <c r="AD21" s="8">
        <v>0</v>
      </c>
      <c r="AE21" s="5" t="s">
        <v>53</v>
      </c>
      <c r="AF21" s="7">
        <v>24909</v>
      </c>
      <c r="AG21" s="5" t="s">
        <v>53</v>
      </c>
      <c r="AH21" s="5" t="s">
        <v>53</v>
      </c>
      <c r="AI21" s="8">
        <v>0</v>
      </c>
    </row>
    <row r="22" spans="1:35" ht="67.5">
      <c r="A22" s="2" t="s">
        <v>108</v>
      </c>
      <c r="B22" s="5" t="s">
        <v>111</v>
      </c>
      <c r="C22" s="5" t="s">
        <v>115</v>
      </c>
      <c r="D22" s="5" t="s">
        <v>134</v>
      </c>
      <c r="E22" s="6" t="s">
        <v>48</v>
      </c>
      <c r="F22" s="5" t="s">
        <v>93</v>
      </c>
      <c r="G22" s="5" t="s">
        <v>94</v>
      </c>
      <c r="H22" s="5" t="s">
        <v>67</v>
      </c>
      <c r="I22" s="5" t="s">
        <v>38</v>
      </c>
      <c r="J22" s="7">
        <f>9858.5*2</f>
        <v>19717</v>
      </c>
      <c r="K22" s="7">
        <f>7554.46*2</f>
        <v>15108.92</v>
      </c>
      <c r="L22" s="7">
        <v>3059</v>
      </c>
      <c r="M22" s="7">
        <v>3059</v>
      </c>
      <c r="N22" s="5" t="s">
        <v>52</v>
      </c>
      <c r="O22" s="8">
        <v>0</v>
      </c>
      <c r="P22" s="8">
        <v>0</v>
      </c>
      <c r="Q22" s="5" t="s">
        <v>53</v>
      </c>
      <c r="R22" s="8">
        <v>0</v>
      </c>
      <c r="S22" s="5" t="s">
        <v>53</v>
      </c>
      <c r="T22" s="7">
        <v>1259.07</v>
      </c>
      <c r="U22" s="5" t="s">
        <v>54</v>
      </c>
      <c r="V22" s="8">
        <v>0</v>
      </c>
      <c r="W22" s="5" t="s">
        <v>53</v>
      </c>
      <c r="X22" s="8">
        <v>0</v>
      </c>
      <c r="Y22" s="5" t="s">
        <v>53</v>
      </c>
      <c r="Z22" s="8">
        <v>0</v>
      </c>
      <c r="AA22" s="5" t="s">
        <v>53</v>
      </c>
      <c r="AB22" s="8">
        <v>0</v>
      </c>
      <c r="AC22" s="5" t="s">
        <v>53</v>
      </c>
      <c r="AD22" s="8">
        <v>0</v>
      </c>
      <c r="AE22" s="5" t="s">
        <v>53</v>
      </c>
      <c r="AF22" s="7">
        <v>20145.22</v>
      </c>
      <c r="AG22" s="5" t="s">
        <v>53</v>
      </c>
      <c r="AH22" s="5" t="s">
        <v>53</v>
      </c>
      <c r="AI22" s="8">
        <v>0</v>
      </c>
    </row>
    <row r="23" spans="1:35" ht="90">
      <c r="A23" s="2" t="s">
        <v>108</v>
      </c>
      <c r="B23" s="5" t="s">
        <v>111</v>
      </c>
      <c r="C23" s="5" t="s">
        <v>115</v>
      </c>
      <c r="D23" s="5" t="s">
        <v>135</v>
      </c>
      <c r="E23" s="6" t="s">
        <v>48</v>
      </c>
      <c r="F23" s="5" t="s">
        <v>95</v>
      </c>
      <c r="G23" s="5" t="s">
        <v>94</v>
      </c>
      <c r="H23" s="5" t="s">
        <v>96</v>
      </c>
      <c r="I23" s="5" t="s">
        <v>33</v>
      </c>
      <c r="J23" s="7">
        <f>9858.5*2</f>
        <v>19717</v>
      </c>
      <c r="K23" s="7">
        <f>7554.46*2</f>
        <v>15108.92</v>
      </c>
      <c r="L23" s="7">
        <v>3059</v>
      </c>
      <c r="M23" s="7">
        <v>3059</v>
      </c>
      <c r="N23" s="5" t="s">
        <v>52</v>
      </c>
      <c r="O23" s="8">
        <v>0</v>
      </c>
      <c r="P23" s="8">
        <v>0</v>
      </c>
      <c r="Q23" s="5" t="s">
        <v>53</v>
      </c>
      <c r="R23" s="8">
        <v>0</v>
      </c>
      <c r="S23" s="5" t="s">
        <v>53</v>
      </c>
      <c r="T23" s="7">
        <v>1259.07</v>
      </c>
      <c r="U23" s="5" t="s">
        <v>54</v>
      </c>
      <c r="V23" s="8">
        <v>0</v>
      </c>
      <c r="W23" s="5" t="s">
        <v>53</v>
      </c>
      <c r="X23" s="8">
        <v>0</v>
      </c>
      <c r="Y23" s="5" t="s">
        <v>53</v>
      </c>
      <c r="Z23" s="8">
        <v>0</v>
      </c>
      <c r="AA23" s="5" t="s">
        <v>53</v>
      </c>
      <c r="AB23" s="8">
        <v>0</v>
      </c>
      <c r="AC23" s="5" t="s">
        <v>53</v>
      </c>
      <c r="AD23" s="8">
        <v>0</v>
      </c>
      <c r="AE23" s="5" t="s">
        <v>53</v>
      </c>
      <c r="AF23" s="7">
        <v>20145.22</v>
      </c>
      <c r="AG23" s="5" t="s">
        <v>53</v>
      </c>
      <c r="AH23" s="5" t="s">
        <v>53</v>
      </c>
      <c r="AI23" s="8">
        <v>0</v>
      </c>
    </row>
    <row r="24" spans="1:35" ht="90">
      <c r="A24" s="2" t="s">
        <v>108</v>
      </c>
      <c r="B24" s="5" t="s">
        <v>111</v>
      </c>
      <c r="C24" s="5" t="s">
        <v>115</v>
      </c>
      <c r="D24" s="5" t="s">
        <v>136</v>
      </c>
      <c r="E24" s="6" t="s">
        <v>48</v>
      </c>
      <c r="F24" s="5" t="s">
        <v>97</v>
      </c>
      <c r="G24" s="5" t="s">
        <v>98</v>
      </c>
      <c r="H24" s="5" t="s">
        <v>99</v>
      </c>
      <c r="I24" s="5" t="s">
        <v>33</v>
      </c>
      <c r="J24" s="7">
        <f>9858.5*2</f>
        <v>19717</v>
      </c>
      <c r="K24" s="7">
        <f>7554.46*2</f>
        <v>15108.92</v>
      </c>
      <c r="L24" s="7">
        <v>3059</v>
      </c>
      <c r="M24" s="7">
        <v>3059</v>
      </c>
      <c r="N24" s="5" t="s">
        <v>52</v>
      </c>
      <c r="O24" s="8">
        <v>0</v>
      </c>
      <c r="P24" s="8">
        <v>0</v>
      </c>
      <c r="Q24" s="5" t="s">
        <v>53</v>
      </c>
      <c r="R24" s="8">
        <v>0</v>
      </c>
      <c r="S24" s="5" t="s">
        <v>53</v>
      </c>
      <c r="T24" s="7">
        <v>1259.07</v>
      </c>
      <c r="U24" s="5" t="s">
        <v>54</v>
      </c>
      <c r="V24" s="8">
        <v>0</v>
      </c>
      <c r="W24" s="5" t="s">
        <v>53</v>
      </c>
      <c r="X24" s="8">
        <v>0</v>
      </c>
      <c r="Y24" s="5" t="s">
        <v>53</v>
      </c>
      <c r="Z24" s="8">
        <v>0</v>
      </c>
      <c r="AA24" s="5" t="s">
        <v>53</v>
      </c>
      <c r="AB24" s="8">
        <v>0</v>
      </c>
      <c r="AC24" s="5" t="s">
        <v>53</v>
      </c>
      <c r="AD24" s="8">
        <v>0</v>
      </c>
      <c r="AE24" s="5" t="s">
        <v>53</v>
      </c>
      <c r="AF24" s="7">
        <v>20145.22</v>
      </c>
      <c r="AG24" s="5" t="s">
        <v>53</v>
      </c>
      <c r="AH24" s="5" t="s">
        <v>53</v>
      </c>
      <c r="AI24" s="8">
        <v>0</v>
      </c>
    </row>
    <row r="25" spans="1:35" ht="90">
      <c r="A25" s="2" t="s">
        <v>108</v>
      </c>
      <c r="B25" s="5" t="s">
        <v>111</v>
      </c>
      <c r="C25" s="5" t="s">
        <v>115</v>
      </c>
      <c r="D25" s="5" t="s">
        <v>137</v>
      </c>
      <c r="E25" s="6" t="s">
        <v>48</v>
      </c>
      <c r="F25" s="5" t="s">
        <v>100</v>
      </c>
      <c r="G25" s="5" t="s">
        <v>101</v>
      </c>
      <c r="H25" s="5" t="s">
        <v>102</v>
      </c>
      <c r="I25" s="5" t="s">
        <v>38</v>
      </c>
      <c r="J25" s="7">
        <f>9858.5*2</f>
        <v>19717</v>
      </c>
      <c r="K25" s="7">
        <f>7554.46*2</f>
        <v>15108.92</v>
      </c>
      <c r="L25" s="7">
        <v>3059</v>
      </c>
      <c r="M25" s="7">
        <v>3059</v>
      </c>
      <c r="N25" s="5" t="s">
        <v>52</v>
      </c>
      <c r="O25" s="8">
        <v>0</v>
      </c>
      <c r="P25" s="8">
        <v>0</v>
      </c>
      <c r="Q25" s="5" t="s">
        <v>53</v>
      </c>
      <c r="R25" s="8">
        <v>0</v>
      </c>
      <c r="S25" s="5" t="s">
        <v>53</v>
      </c>
      <c r="T25" s="7">
        <v>1259.07</v>
      </c>
      <c r="U25" s="5" t="s">
        <v>54</v>
      </c>
      <c r="V25" s="8">
        <v>0</v>
      </c>
      <c r="W25" s="5" t="s">
        <v>53</v>
      </c>
      <c r="X25" s="8">
        <v>0</v>
      </c>
      <c r="Y25" s="5" t="s">
        <v>53</v>
      </c>
      <c r="Z25" s="8">
        <v>0</v>
      </c>
      <c r="AA25" s="5" t="s">
        <v>53</v>
      </c>
      <c r="AB25" s="8">
        <v>0</v>
      </c>
      <c r="AC25" s="5" t="s">
        <v>53</v>
      </c>
      <c r="AD25" s="8">
        <v>0</v>
      </c>
      <c r="AE25" s="5" t="s">
        <v>53</v>
      </c>
      <c r="AF25" s="7">
        <v>20145.22</v>
      </c>
      <c r="AG25" s="5" t="s">
        <v>53</v>
      </c>
      <c r="AH25" s="5" t="s">
        <v>53</v>
      </c>
      <c r="AI25" s="8">
        <v>0</v>
      </c>
    </row>
    <row r="26" spans="1:35" ht="67.5">
      <c r="A26" s="2" t="s">
        <v>108</v>
      </c>
      <c r="B26" s="5" t="s">
        <v>112</v>
      </c>
      <c r="C26" s="5" t="s">
        <v>116</v>
      </c>
      <c r="D26" s="5" t="s">
        <v>138</v>
      </c>
      <c r="E26" s="6" t="s">
        <v>48</v>
      </c>
      <c r="F26" s="5" t="s">
        <v>103</v>
      </c>
      <c r="G26" s="5" t="s">
        <v>104</v>
      </c>
      <c r="H26" s="5" t="s">
        <v>67</v>
      </c>
      <c r="I26" s="5" t="s">
        <v>38</v>
      </c>
      <c r="J26" s="7">
        <f>9858.5*2</f>
        <v>19717</v>
      </c>
      <c r="K26" s="7">
        <f>7554.46*2</f>
        <v>15108.92</v>
      </c>
      <c r="L26" s="7">
        <v>3059</v>
      </c>
      <c r="M26" s="7">
        <v>3059</v>
      </c>
      <c r="N26" s="5" t="s">
        <v>52</v>
      </c>
      <c r="O26" s="8">
        <v>0</v>
      </c>
      <c r="P26" s="8">
        <v>0</v>
      </c>
      <c r="Q26" s="5" t="s">
        <v>53</v>
      </c>
      <c r="R26" s="8">
        <v>0</v>
      </c>
      <c r="S26" s="5" t="s">
        <v>58</v>
      </c>
      <c r="T26" s="7">
        <v>1259.07</v>
      </c>
      <c r="U26" s="5" t="s">
        <v>54</v>
      </c>
      <c r="V26" s="8">
        <v>0</v>
      </c>
      <c r="W26" s="5" t="s">
        <v>53</v>
      </c>
      <c r="X26" s="8">
        <v>0</v>
      </c>
      <c r="Y26" s="5" t="s">
        <v>53</v>
      </c>
      <c r="Z26" s="8">
        <v>0</v>
      </c>
      <c r="AA26" s="5" t="s">
        <v>53</v>
      </c>
      <c r="AB26" s="8">
        <v>0</v>
      </c>
      <c r="AC26" s="5" t="s">
        <v>53</v>
      </c>
      <c r="AD26" s="8">
        <v>0</v>
      </c>
      <c r="AE26" s="5" t="s">
        <v>53</v>
      </c>
      <c r="AF26" s="7">
        <v>20145.22</v>
      </c>
      <c r="AG26" s="5" t="s">
        <v>53</v>
      </c>
      <c r="AH26" s="5" t="s">
        <v>53</v>
      </c>
      <c r="AI26" s="8">
        <v>0</v>
      </c>
    </row>
    <row r="27" spans="1:35" ht="67.5">
      <c r="A27" s="2" t="s">
        <v>108</v>
      </c>
      <c r="B27" s="9" t="s">
        <v>112</v>
      </c>
      <c r="C27" s="5" t="s">
        <v>116</v>
      </c>
      <c r="D27" s="5" t="s">
        <v>139</v>
      </c>
      <c r="E27" s="6" t="s">
        <v>48</v>
      </c>
      <c r="F27" s="5" t="s">
        <v>105</v>
      </c>
      <c r="G27" s="5" t="s">
        <v>106</v>
      </c>
      <c r="H27" s="5" t="s">
        <v>107</v>
      </c>
      <c r="I27" s="5" t="s">
        <v>33</v>
      </c>
      <c r="J27" s="7">
        <f>7394*2</f>
        <v>14788</v>
      </c>
      <c r="K27" s="7">
        <f>5648.44*2</f>
        <v>11296.88</v>
      </c>
      <c r="L27" s="7">
        <v>4010</v>
      </c>
      <c r="M27" s="7">
        <v>2757</v>
      </c>
      <c r="N27" s="5" t="s">
        <v>52</v>
      </c>
      <c r="O27" s="5">
        <v>0</v>
      </c>
      <c r="P27" s="5">
        <v>0</v>
      </c>
      <c r="Q27" s="5" t="s">
        <v>53</v>
      </c>
      <c r="R27" s="5">
        <v>0</v>
      </c>
      <c r="S27" s="5" t="s">
        <v>53</v>
      </c>
      <c r="T27" s="7">
        <v>941.4</v>
      </c>
      <c r="U27" s="5" t="s">
        <v>54</v>
      </c>
      <c r="V27" s="5">
        <v>0</v>
      </c>
      <c r="W27" s="5" t="s">
        <v>53</v>
      </c>
      <c r="X27" s="5">
        <v>0</v>
      </c>
      <c r="Y27" s="5" t="s">
        <v>53</v>
      </c>
      <c r="Z27" s="5">
        <v>0</v>
      </c>
      <c r="AA27" s="5" t="s">
        <v>53</v>
      </c>
      <c r="AB27" s="5">
        <v>0</v>
      </c>
      <c r="AC27" s="5" t="s">
        <v>53</v>
      </c>
      <c r="AD27" s="5">
        <v>0</v>
      </c>
      <c r="AE27" s="5" t="s">
        <v>53</v>
      </c>
      <c r="AF27" s="7">
        <v>15062.5</v>
      </c>
      <c r="AG27" s="5" t="s">
        <v>53</v>
      </c>
      <c r="AH27" s="5" t="s">
        <v>53</v>
      </c>
      <c r="AI27" s="5">
        <v>0</v>
      </c>
    </row>
    <row r="28" spans="2:36" ht="15">
      <c r="B28" s="10"/>
      <c r="J28" s="20"/>
      <c r="K28" s="20"/>
      <c r="L28" s="20"/>
      <c r="M28" s="20"/>
      <c r="N28" s="21"/>
      <c r="O28" s="21"/>
      <c r="P28" s="21"/>
      <c r="Q28" s="21"/>
      <c r="R28" s="21"/>
      <c r="S28" s="21"/>
      <c r="T28" s="20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0"/>
      <c r="AG28" s="21"/>
      <c r="AH28" s="21"/>
      <c r="AI28" s="21"/>
      <c r="AJ28" s="22"/>
    </row>
    <row r="29" spans="1:36" ht="15">
      <c r="A29" s="11" t="s">
        <v>140</v>
      </c>
      <c r="B29" s="11"/>
      <c r="C29" s="11"/>
      <c r="D29" s="11" t="s">
        <v>141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</row>
    <row r="30" ht="15">
      <c r="A30" s="1" t="s">
        <v>142</v>
      </c>
    </row>
    <row r="31" spans="1:3" ht="15">
      <c r="A31" s="27" t="s">
        <v>143</v>
      </c>
      <c r="B31" s="27"/>
      <c r="C31" s="27"/>
    </row>
    <row r="32" spans="1:3" ht="15">
      <c r="A32" s="27" t="s">
        <v>144</v>
      </c>
      <c r="B32" s="27"/>
      <c r="C32" s="27"/>
    </row>
  </sheetData>
  <sheetProtection/>
  <mergeCells count="36">
    <mergeCell ref="A31:C31"/>
    <mergeCell ref="A32:C32"/>
    <mergeCell ref="E1:M1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AC2:AC3"/>
    <mergeCell ref="AD2:AD3"/>
    <mergeCell ref="S2:S3"/>
    <mergeCell ref="T2:T3"/>
    <mergeCell ref="U2:U3"/>
    <mergeCell ref="V2:V3"/>
    <mergeCell ref="W2:W3"/>
    <mergeCell ref="X2:X3"/>
    <mergeCell ref="AE2:AE3"/>
    <mergeCell ref="AF2:AF3"/>
    <mergeCell ref="AG2:AG3"/>
    <mergeCell ref="AH2:AH3"/>
    <mergeCell ref="AI2:AI3"/>
    <mergeCell ref="F20:H20"/>
    <mergeCell ref="Y2:Y3"/>
    <mergeCell ref="Z2:Z3"/>
    <mergeCell ref="AA2:AA3"/>
    <mergeCell ref="AB2:A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equipo 11</cp:lastModifiedBy>
  <dcterms:created xsi:type="dcterms:W3CDTF">2016-10-11T18:09:16Z</dcterms:created>
  <dcterms:modified xsi:type="dcterms:W3CDTF">2018-01-17T19:56:29Z</dcterms:modified>
  <cp:category/>
  <cp:version/>
  <cp:contentType/>
  <cp:contentStatus/>
</cp:coreProperties>
</file>