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W27" i="1" l="1"/>
  <c r="AC91" i="1"/>
  <c r="AC75" i="1"/>
  <c r="AC59" i="1"/>
  <c r="AC43" i="1"/>
  <c r="AC27" i="1"/>
  <c r="AC11" i="1"/>
  <c r="AB79" i="1"/>
  <c r="AB63" i="1"/>
  <c r="AB47" i="1"/>
  <c r="AB31" i="1"/>
  <c r="AB15" i="1"/>
  <c r="AA83" i="1"/>
  <c r="AA63" i="1"/>
  <c r="AA51" i="1"/>
  <c r="AA35" i="1"/>
  <c r="AA19" i="1"/>
  <c r="Z75" i="1"/>
  <c r="Z11" i="1"/>
  <c r="Y31" i="1"/>
  <c r="X51" i="1"/>
  <c r="W71" i="1"/>
  <c r="V90" i="1"/>
  <c r="V26" i="1"/>
  <c r="U46" i="1"/>
  <c r="Z70" i="1"/>
  <c r="Y90" i="1"/>
  <c r="Y26" i="1"/>
  <c r="X46" i="1"/>
  <c r="W66" i="1"/>
  <c r="V85" i="1"/>
  <c r="V21" i="1"/>
  <c r="U41" i="1"/>
  <c r="AC86" i="1"/>
  <c r="AC70" i="1"/>
  <c r="AC54" i="1"/>
  <c r="AC38" i="1"/>
  <c r="AC22" i="1"/>
  <c r="AB90" i="1"/>
  <c r="AB74" i="1"/>
  <c r="AB58" i="1"/>
  <c r="AB42" i="1"/>
  <c r="AB26" i="1"/>
  <c r="AB10" i="1"/>
  <c r="AA78" i="1"/>
  <c r="AA62" i="1"/>
  <c r="AA46" i="1"/>
  <c r="AA30" i="1"/>
  <c r="AA14" i="1"/>
  <c r="Z55" i="1"/>
  <c r="Y75" i="1"/>
  <c r="Y11" i="1"/>
  <c r="X31" i="1"/>
  <c r="W51" i="1"/>
  <c r="V70" i="1"/>
  <c r="U90" i="1"/>
  <c r="U26" i="1"/>
  <c r="Z50" i="1"/>
  <c r="Y70" i="1"/>
  <c r="X90" i="1"/>
  <c r="X26" i="1"/>
  <c r="W46" i="1"/>
  <c r="V65" i="1"/>
  <c r="U85" i="1"/>
  <c r="U21" i="1"/>
  <c r="AC81" i="1"/>
  <c r="AC65" i="1"/>
  <c r="AC49" i="1"/>
  <c r="AC33" i="1"/>
  <c r="AC17" i="1"/>
  <c r="AB85" i="1"/>
  <c r="AB69" i="1"/>
  <c r="AB53" i="1"/>
  <c r="AB37" i="1"/>
  <c r="AB21" i="1"/>
  <c r="AA89" i="1"/>
  <c r="AA73" i="1"/>
  <c r="AA57" i="1"/>
  <c r="AA41" i="1"/>
  <c r="AA25" i="1"/>
  <c r="AA9" i="1"/>
  <c r="Z36" i="1"/>
  <c r="Y55" i="1"/>
  <c r="X75" i="1"/>
  <c r="X11" i="1"/>
  <c r="W31" i="1"/>
  <c r="V50" i="1"/>
  <c r="U70" i="1"/>
  <c r="T90" i="1"/>
  <c r="Z31" i="1"/>
  <c r="Y50" i="1"/>
  <c r="X70" i="1"/>
  <c r="W90" i="1"/>
  <c r="W25" i="1"/>
  <c r="V45" i="1"/>
  <c r="U65" i="1"/>
  <c r="AC88" i="1"/>
  <c r="AC24" i="1"/>
  <c r="AB44" i="1"/>
  <c r="AA65" i="1"/>
  <c r="Z63" i="1"/>
  <c r="W60" i="1"/>
  <c r="Z58" i="1"/>
  <c r="W54" i="1"/>
  <c r="Z81" i="1"/>
  <c r="Z17" i="1"/>
  <c r="Y37" i="1"/>
  <c r="X57" i="1"/>
  <c r="W77" i="1"/>
  <c r="W12" i="1"/>
  <c r="V32" i="1"/>
  <c r="U52" i="1"/>
  <c r="Y88" i="1"/>
  <c r="V83" i="1"/>
  <c r="T67" i="1"/>
  <c r="S87" i="1"/>
  <c r="S23" i="1"/>
  <c r="R47" i="1"/>
  <c r="Q63" i="1"/>
  <c r="Y52" i="1"/>
  <c r="V47" i="1"/>
  <c r="T58" i="1"/>
  <c r="S78" i="1"/>
  <c r="AC36" i="1"/>
  <c r="AB56" i="1"/>
  <c r="AA76" i="1"/>
  <c r="AA12" i="1"/>
  <c r="X23" i="1"/>
  <c r="AC87" i="1"/>
  <c r="AC71" i="1"/>
  <c r="AC55" i="1"/>
  <c r="AC39" i="1"/>
  <c r="AC23" i="1"/>
  <c r="AB91" i="1"/>
  <c r="AB75" i="1"/>
  <c r="AB59" i="1"/>
  <c r="AB43" i="1"/>
  <c r="AB27" i="1"/>
  <c r="AB11" i="1"/>
  <c r="AA79" i="1"/>
  <c r="AA64" i="1"/>
  <c r="AA47" i="1"/>
  <c r="AA31" i="1"/>
  <c r="AA15" i="1"/>
  <c r="Z59" i="1"/>
  <c r="Y79" i="1"/>
  <c r="Y15" i="1"/>
  <c r="X36" i="1"/>
  <c r="W55" i="1"/>
  <c r="V74" i="1"/>
  <c r="V10" i="1"/>
  <c r="U30" i="1"/>
  <c r="Z54" i="1"/>
  <c r="Y74" i="1"/>
  <c r="Y10" i="1"/>
  <c r="X30" i="1"/>
  <c r="W50" i="1"/>
  <c r="V69" i="1"/>
  <c r="U89" i="1"/>
  <c r="U25" i="1"/>
  <c r="AC82" i="1"/>
  <c r="AC66" i="1"/>
  <c r="AC50" i="1"/>
  <c r="AC34" i="1"/>
  <c r="AC18" i="1"/>
  <c r="AB86" i="1"/>
  <c r="AB70" i="1"/>
  <c r="AB54" i="1"/>
  <c r="AB38" i="1"/>
  <c r="AB22" i="1"/>
  <c r="AA90" i="1"/>
  <c r="AA74" i="1"/>
  <c r="AA58" i="1"/>
  <c r="AA42" i="1"/>
  <c r="AA26" i="1"/>
  <c r="AA10" i="1"/>
  <c r="Z29" i="1"/>
  <c r="Y59" i="1"/>
  <c r="X79" i="1"/>
  <c r="X15" i="1"/>
  <c r="W35" i="1"/>
  <c r="V54" i="1"/>
  <c r="U74" i="1"/>
  <c r="U10" i="1"/>
  <c r="Z35" i="1"/>
  <c r="Y54" i="1"/>
  <c r="X74" i="1"/>
  <c r="X10" i="1"/>
  <c r="W30" i="1"/>
  <c r="V49" i="1"/>
  <c r="U69" i="1"/>
  <c r="T89" i="1"/>
  <c r="AC77" i="1"/>
  <c r="AC61" i="1"/>
  <c r="AC45" i="1"/>
  <c r="AC29" i="1"/>
  <c r="AC13" i="1"/>
  <c r="AB81" i="1"/>
  <c r="AB65" i="1"/>
  <c r="AB49" i="1"/>
  <c r="AB33" i="1"/>
  <c r="AB17" i="1"/>
  <c r="AA85" i="1"/>
  <c r="AA69" i="1"/>
  <c r="AA53" i="1"/>
  <c r="AA37" i="1"/>
  <c r="AA21" i="1"/>
  <c r="Z83" i="1"/>
  <c r="Z19" i="1"/>
  <c r="Y39" i="1"/>
  <c r="X59" i="1"/>
  <c r="W79" i="1"/>
  <c r="W14" i="1"/>
  <c r="V34" i="1"/>
  <c r="U54" i="1"/>
  <c r="Z78" i="1"/>
  <c r="Z14" i="1"/>
  <c r="Y34" i="1"/>
  <c r="X54" i="1"/>
  <c r="W74" i="1"/>
  <c r="W9" i="1"/>
  <c r="V29" i="1"/>
  <c r="U49" i="1"/>
  <c r="AC72" i="1"/>
  <c r="AC8" i="1"/>
  <c r="AB28" i="1"/>
  <c r="AA48" i="1"/>
  <c r="Y83" i="1"/>
  <c r="V78" i="1"/>
  <c r="Y78" i="1"/>
  <c r="V73" i="1"/>
  <c r="Z65" i="1"/>
  <c r="Y85" i="1"/>
  <c r="Y21" i="1"/>
  <c r="X41" i="1"/>
  <c r="W59" i="1"/>
  <c r="V80" i="1"/>
  <c r="V16" i="1"/>
  <c r="U36" i="1"/>
  <c r="Y24" i="1"/>
  <c r="V19" i="1"/>
  <c r="T51" i="1"/>
  <c r="S71" i="1"/>
  <c r="R91" i="1"/>
  <c r="R27" i="1"/>
  <c r="Q47" i="1"/>
  <c r="X72" i="1"/>
  <c r="U67" i="1"/>
  <c r="T42" i="1"/>
  <c r="AC84" i="1"/>
  <c r="AC20" i="1"/>
  <c r="AB40" i="1"/>
  <c r="AA60" i="1"/>
  <c r="Z47" i="1"/>
  <c r="W43" i="1"/>
  <c r="AC83" i="1"/>
  <c r="AC67" i="1"/>
  <c r="AC51" i="1"/>
  <c r="AC35" i="1"/>
  <c r="AC19" i="1"/>
  <c r="AB87" i="1"/>
  <c r="AB71" i="1"/>
  <c r="AB55" i="1"/>
  <c r="AB39" i="1"/>
  <c r="AB23" i="1"/>
  <c r="AA91" i="1"/>
  <c r="AA75" i="1"/>
  <c r="AA59" i="1"/>
  <c r="AA43" i="1"/>
  <c r="AA27" i="1"/>
  <c r="AA11" i="1"/>
  <c r="Z43" i="1"/>
  <c r="Y64" i="1"/>
  <c r="X83" i="1"/>
  <c r="X19" i="1"/>
  <c r="W39" i="1"/>
  <c r="V58" i="1"/>
  <c r="U78" i="1"/>
  <c r="U14" i="1"/>
  <c r="Z39" i="1"/>
  <c r="Y58" i="1"/>
  <c r="X78" i="1"/>
  <c r="X14" i="1"/>
  <c r="W34" i="1"/>
  <c r="V53" i="1"/>
  <c r="U73" i="1"/>
  <c r="U9" i="1"/>
  <c r="AC78" i="1"/>
  <c r="AC62" i="1"/>
  <c r="AC46" i="1"/>
  <c r="AC30" i="1"/>
  <c r="AC14" i="1"/>
  <c r="AB82" i="1"/>
  <c r="AB66" i="1"/>
  <c r="AB50" i="1"/>
  <c r="AB34" i="1"/>
  <c r="AB18" i="1"/>
  <c r="AA86" i="1"/>
  <c r="AA70" i="1"/>
  <c r="AA54" i="1"/>
  <c r="AA38" i="1"/>
  <c r="AA22" i="1"/>
  <c r="Z87" i="1"/>
  <c r="Z23" i="1"/>
  <c r="Y43" i="1"/>
  <c r="X63" i="1"/>
  <c r="W83" i="1"/>
  <c r="W18" i="1"/>
  <c r="V38" i="1"/>
  <c r="U58" i="1"/>
  <c r="Z82" i="1"/>
  <c r="Z18" i="1"/>
  <c r="Y38" i="1"/>
  <c r="X58" i="1"/>
  <c r="W78" i="1"/>
  <c r="W13" i="1"/>
  <c r="V33" i="1"/>
  <c r="U53" i="1"/>
  <c r="AC89" i="1"/>
  <c r="AC73" i="1"/>
  <c r="AC57" i="1"/>
  <c r="AC41" i="1"/>
  <c r="AC25" i="1"/>
  <c r="AC9" i="1"/>
  <c r="AB77" i="1"/>
  <c r="AB61" i="1"/>
  <c r="AB45" i="1"/>
  <c r="AB29" i="1"/>
  <c r="AB13" i="1"/>
  <c r="AA81" i="1"/>
  <c r="AA66" i="1"/>
  <c r="AA49" i="1"/>
  <c r="AA33" i="1"/>
  <c r="AA17" i="1"/>
  <c r="Z67" i="1"/>
  <c r="Y87" i="1"/>
  <c r="Y23" i="1"/>
  <c r="X43" i="1"/>
  <c r="W63" i="1"/>
  <c r="V82" i="1"/>
  <c r="V18" i="1"/>
  <c r="U38" i="1"/>
  <c r="Z62" i="1"/>
  <c r="Y82" i="1"/>
  <c r="Y18" i="1"/>
  <c r="X35" i="1"/>
  <c r="W58" i="1"/>
  <c r="V77" i="1"/>
  <c r="V13" i="1"/>
  <c r="U33" i="1"/>
  <c r="AC56" i="1"/>
  <c r="AB76" i="1"/>
  <c r="AB12" i="1"/>
  <c r="AA32" i="1"/>
  <c r="Y19" i="1"/>
  <c r="V14" i="1"/>
  <c r="Y14" i="1"/>
  <c r="V9" i="1"/>
  <c r="Z49" i="1"/>
  <c r="Y69" i="1"/>
  <c r="X89" i="1"/>
  <c r="X25" i="1"/>
  <c r="W45" i="1"/>
  <c r="V64" i="1"/>
  <c r="U84" i="1"/>
  <c r="U20" i="1"/>
  <c r="X44" i="1"/>
  <c r="U39" i="1"/>
  <c r="T36" i="1"/>
  <c r="S55" i="1"/>
  <c r="R75" i="1"/>
  <c r="R11" i="1"/>
  <c r="Q32" i="1"/>
  <c r="X8" i="1"/>
  <c r="U8" i="1"/>
  <c r="T26" i="1"/>
  <c r="AC68" i="1"/>
  <c r="AB88" i="1"/>
  <c r="AB24" i="1"/>
  <c r="AA44" i="1"/>
  <c r="Y67" i="1"/>
  <c r="V62" i="1"/>
  <c r="AC79" i="1"/>
  <c r="AC15" i="1"/>
  <c r="AB35" i="1"/>
  <c r="AA55" i="1"/>
  <c r="Z27" i="1"/>
  <c r="W22" i="1"/>
  <c r="Z22" i="1"/>
  <c r="W17" i="1"/>
  <c r="AC74" i="1"/>
  <c r="AC10" i="1"/>
  <c r="AB30" i="1"/>
  <c r="AA50" i="1"/>
  <c r="Y91" i="1"/>
  <c r="V86" i="1"/>
  <c r="Y86" i="1"/>
  <c r="V81" i="1"/>
  <c r="AC69" i="1"/>
  <c r="AB89" i="1"/>
  <c r="AB25" i="1"/>
  <c r="AA45" i="1"/>
  <c r="Y71" i="1"/>
  <c r="V66" i="1"/>
  <c r="Y66" i="1"/>
  <c r="V61" i="1"/>
  <c r="AB60" i="1"/>
  <c r="U34" i="1"/>
  <c r="Y53" i="1"/>
  <c r="V48" i="1"/>
  <c r="T83" i="1"/>
  <c r="Q79" i="1"/>
  <c r="T10" i="1"/>
  <c r="AA28" i="1"/>
  <c r="Z42" i="1"/>
  <c r="W38" i="1"/>
  <c r="Z77" i="1"/>
  <c r="Z13" i="1"/>
  <c r="Y33" i="1"/>
  <c r="X53" i="1"/>
  <c r="W73" i="1"/>
  <c r="W8" i="1"/>
  <c r="V28" i="1"/>
  <c r="U48" i="1"/>
  <c r="Y72" i="1"/>
  <c r="V67" i="1"/>
  <c r="T63" i="1"/>
  <c r="S83" i="1"/>
  <c r="S19" i="1"/>
  <c r="R39" i="1"/>
  <c r="Q59" i="1"/>
  <c r="Y36" i="1"/>
  <c r="V31" i="1"/>
  <c r="T54" i="1"/>
  <c r="S74" i="1"/>
  <c r="S10" i="1"/>
  <c r="R30" i="1"/>
  <c r="Q50" i="1"/>
  <c r="X84" i="1"/>
  <c r="U79" i="1"/>
  <c r="AC64" i="1"/>
  <c r="AB84" i="1"/>
  <c r="AB20" i="1"/>
  <c r="AA40" i="1"/>
  <c r="Y51" i="1"/>
  <c r="V46" i="1"/>
  <c r="Y46" i="1"/>
  <c r="V41" i="1"/>
  <c r="Z57" i="1"/>
  <c r="Y77" i="1"/>
  <c r="Y13" i="1"/>
  <c r="X33" i="1"/>
  <c r="W53" i="1"/>
  <c r="V72" i="1"/>
  <c r="V8" i="1"/>
  <c r="U28" i="1"/>
  <c r="X76" i="1"/>
  <c r="U71" i="1"/>
  <c r="T43" i="1"/>
  <c r="S63" i="1"/>
  <c r="R83" i="1"/>
  <c r="R19" i="1"/>
  <c r="Q40" i="1"/>
  <c r="X40" i="1"/>
  <c r="U35" i="1"/>
  <c r="T35" i="1"/>
  <c r="S54" i="1"/>
  <c r="R74" i="1"/>
  <c r="R10" i="1"/>
  <c r="Q31" i="1"/>
  <c r="W88" i="1"/>
  <c r="AC44" i="1"/>
  <c r="AB64" i="1"/>
  <c r="AA84" i="1"/>
  <c r="AA20" i="1"/>
  <c r="X55" i="1"/>
  <c r="U50" i="1"/>
  <c r="X50" i="1"/>
  <c r="U45" i="1"/>
  <c r="Z38" i="1"/>
  <c r="Y9" i="1"/>
  <c r="U88" i="1"/>
  <c r="T39" i="1"/>
  <c r="Q36" i="1"/>
  <c r="S62" i="1"/>
  <c r="R18" i="1"/>
  <c r="X37" i="1"/>
  <c r="AC63" i="1"/>
  <c r="AB83" i="1"/>
  <c r="AB19" i="1"/>
  <c r="AA39" i="1"/>
  <c r="Y47" i="1"/>
  <c r="V42" i="1"/>
  <c r="Y42" i="1"/>
  <c r="V37" i="1"/>
  <c r="AC58" i="1"/>
  <c r="AB78" i="1"/>
  <c r="AB14" i="1"/>
  <c r="AA34" i="1"/>
  <c r="Y27" i="1"/>
  <c r="V22" i="1"/>
  <c r="Y22" i="1"/>
  <c r="V17" i="1"/>
  <c r="AC53" i="1"/>
  <c r="AB73" i="1"/>
  <c r="AB9" i="1"/>
  <c r="AA29" i="1"/>
  <c r="X91" i="1"/>
  <c r="U86" i="1"/>
  <c r="X86" i="1"/>
  <c r="U81" i="1"/>
  <c r="AA80" i="1"/>
  <c r="X34" i="1"/>
  <c r="X73" i="1"/>
  <c r="U68" i="1"/>
  <c r="T19" i="1"/>
  <c r="Z33" i="1"/>
  <c r="AC52" i="1"/>
  <c r="X87" i="1"/>
  <c r="Y63" i="1"/>
  <c r="V57" i="1"/>
  <c r="Z61" i="1"/>
  <c r="Y81" i="1"/>
  <c r="Y17" i="1"/>
  <c r="X38" i="1"/>
  <c r="W57" i="1"/>
  <c r="V76" i="1"/>
  <c r="V12" i="1"/>
  <c r="U32" i="1"/>
  <c r="Y8" i="1"/>
  <c r="U87" i="1"/>
  <c r="T47" i="1"/>
  <c r="S67" i="1"/>
  <c r="R87" i="1"/>
  <c r="R23" i="1"/>
  <c r="Q44" i="1"/>
  <c r="X56" i="1"/>
  <c r="U51" i="1"/>
  <c r="T29" i="1"/>
  <c r="S58" i="1"/>
  <c r="R78" i="1"/>
  <c r="R14" i="1"/>
  <c r="Q35" i="1"/>
  <c r="X20" i="1"/>
  <c r="U15" i="1"/>
  <c r="AC48" i="1"/>
  <c r="AB68" i="1"/>
  <c r="AA88" i="1"/>
  <c r="AA24" i="1"/>
  <c r="X71" i="1"/>
  <c r="U66" i="1"/>
  <c r="X66" i="1"/>
  <c r="U61" i="1"/>
  <c r="Z41" i="1"/>
  <c r="Y62" i="1"/>
  <c r="X81" i="1"/>
  <c r="X17" i="1"/>
  <c r="W37" i="1"/>
  <c r="V56" i="1"/>
  <c r="U76" i="1"/>
  <c r="Z88" i="1"/>
  <c r="X12" i="1"/>
  <c r="U11" i="1"/>
  <c r="T27" i="1"/>
  <c r="S47" i="1"/>
  <c r="R67" i="1"/>
  <c r="Q87" i="1"/>
  <c r="Z64" i="1"/>
  <c r="W61" i="1"/>
  <c r="T82" i="1"/>
  <c r="T18" i="1"/>
  <c r="S38" i="1"/>
  <c r="R58" i="1"/>
  <c r="Q78" i="1"/>
  <c r="Z28" i="1"/>
  <c r="W23" i="1"/>
  <c r="AC28" i="1"/>
  <c r="AB48" i="1"/>
  <c r="AA68" i="1"/>
  <c r="Z79" i="1"/>
  <c r="W75" i="1"/>
  <c r="Z74" i="1"/>
  <c r="W70" i="1"/>
  <c r="Z85" i="1"/>
  <c r="Z21" i="1"/>
  <c r="X29" i="1"/>
  <c r="U24" i="1"/>
  <c r="S59" i="1"/>
  <c r="X24" i="1"/>
  <c r="S30" i="1"/>
  <c r="Q70" i="1"/>
  <c r="V75" i="1"/>
  <c r="T34" i="1"/>
  <c r="R73" i="1"/>
  <c r="Q30" i="1"/>
  <c r="T72" i="1"/>
  <c r="Q88" i="1"/>
  <c r="Q48" i="1"/>
  <c r="Q84" i="1"/>
  <c r="R36" i="1"/>
  <c r="Q19" i="1"/>
  <c r="W33" i="1"/>
  <c r="W80" i="1"/>
  <c r="R63" i="1"/>
  <c r="T78" i="1"/>
  <c r="R70" i="1"/>
  <c r="Z76" i="1"/>
  <c r="U47" i="1"/>
  <c r="T30" i="1"/>
  <c r="S49" i="1"/>
  <c r="R69" i="1"/>
  <c r="Q89" i="1"/>
  <c r="Z72" i="1"/>
  <c r="W68" i="1"/>
  <c r="AC47" i="1"/>
  <c r="AB67" i="1"/>
  <c r="AA87" i="1"/>
  <c r="AA23" i="1"/>
  <c r="X67" i="1"/>
  <c r="U62" i="1"/>
  <c r="X62" i="1"/>
  <c r="U57" i="1"/>
  <c r="AC42" i="1"/>
  <c r="AB62" i="1"/>
  <c r="AA82" i="1"/>
  <c r="AA18" i="1"/>
  <c r="X47" i="1"/>
  <c r="U42" i="1"/>
  <c r="X42" i="1"/>
  <c r="U37" i="1"/>
  <c r="AC37" i="1"/>
  <c r="AB57" i="1"/>
  <c r="AA77" i="1"/>
  <c r="AA13" i="1"/>
  <c r="X27" i="1"/>
  <c r="U22" i="1"/>
  <c r="X22" i="1"/>
  <c r="U17" i="1"/>
  <c r="AA16" i="1"/>
  <c r="U29" i="1"/>
  <c r="X9" i="1"/>
  <c r="Z68" i="1"/>
  <c r="S39" i="1"/>
  <c r="W28" i="1"/>
  <c r="AB72" i="1"/>
  <c r="U82" i="1"/>
  <c r="X82" i="1"/>
  <c r="U77" i="1"/>
  <c r="Z45" i="1"/>
  <c r="Y65" i="1"/>
  <c r="X85" i="1"/>
  <c r="X21" i="1"/>
  <c r="W41" i="1"/>
  <c r="V60" i="1"/>
  <c r="U80" i="1"/>
  <c r="U16" i="1"/>
  <c r="X28" i="1"/>
  <c r="U23" i="1"/>
  <c r="T32" i="1"/>
  <c r="S51" i="1"/>
  <c r="R71" i="1"/>
  <c r="Q91" i="1"/>
  <c r="Z80" i="1"/>
  <c r="W76" i="1"/>
  <c r="T86" i="1"/>
  <c r="T22" i="1"/>
  <c r="S42" i="1"/>
  <c r="R62" i="1"/>
  <c r="Q82" i="1"/>
  <c r="Z44" i="1"/>
  <c r="W40" i="1"/>
  <c r="T77" i="1"/>
  <c r="AC32" i="1"/>
  <c r="AB52" i="1"/>
  <c r="AA72" i="1"/>
  <c r="AA8" i="1"/>
  <c r="W91" i="1"/>
  <c r="Z90" i="1"/>
  <c r="W86" i="1"/>
  <c r="Z89" i="1"/>
  <c r="Z25" i="1"/>
  <c r="Y45" i="1"/>
  <c r="X65" i="1"/>
  <c r="W85" i="1"/>
  <c r="W20" i="1"/>
  <c r="V40" i="1"/>
  <c r="U60" i="1"/>
  <c r="Z37" i="1"/>
  <c r="W32" i="1"/>
  <c r="T75" i="1"/>
  <c r="T11" i="1"/>
  <c r="S31" i="1"/>
  <c r="R51" i="1"/>
  <c r="Q71" i="1"/>
  <c r="AC31" i="1"/>
  <c r="AB51" i="1"/>
  <c r="AA71" i="1"/>
  <c r="Z91" i="1"/>
  <c r="W87" i="1"/>
  <c r="Z86" i="1"/>
  <c r="W82" i="1"/>
  <c r="AC90" i="1"/>
  <c r="AC26" i="1"/>
  <c r="AB46" i="1"/>
  <c r="AA67" i="1"/>
  <c r="Z71" i="1"/>
  <c r="W67" i="1"/>
  <c r="Z66" i="1"/>
  <c r="W62" i="1"/>
  <c r="AC85" i="1"/>
  <c r="AC21" i="1"/>
  <c r="AB41" i="1"/>
  <c r="AA61" i="1"/>
  <c r="Z51" i="1"/>
  <c r="W47" i="1"/>
  <c r="Z46" i="1"/>
  <c r="W42" i="1"/>
  <c r="AC40" i="1"/>
  <c r="X39" i="1"/>
  <c r="Z34" i="1"/>
  <c r="W29" i="1"/>
  <c r="W64" i="1"/>
  <c r="R59" i="1"/>
  <c r="T74" i="1"/>
  <c r="AB8" i="1"/>
  <c r="U18" i="1"/>
  <c r="X18" i="1"/>
  <c r="U13" i="1"/>
  <c r="Z30" i="1"/>
  <c r="Y49" i="1"/>
  <c r="X69" i="1"/>
  <c r="W89" i="1"/>
  <c r="W24" i="1"/>
  <c r="V44" i="1"/>
  <c r="U64" i="1"/>
  <c r="Z52" i="1"/>
  <c r="W48" i="1"/>
  <c r="T79" i="1"/>
  <c r="T15" i="1"/>
  <c r="S35" i="1"/>
  <c r="R55" i="1"/>
  <c r="Q75" i="1"/>
  <c r="Z16" i="1"/>
  <c r="W11" i="1"/>
  <c r="T70" i="1"/>
  <c r="Q66" i="1"/>
  <c r="AC16" i="1"/>
  <c r="W26" i="1"/>
  <c r="Z9" i="1"/>
  <c r="V88" i="1"/>
  <c r="V51" i="1"/>
  <c r="R35" i="1"/>
  <c r="V79" i="1"/>
  <c r="S86" i="1"/>
  <c r="R45" i="1"/>
  <c r="Y48" i="1"/>
  <c r="AC12" i="1"/>
  <c r="AA52" i="1"/>
  <c r="W10" i="1"/>
  <c r="V89" i="1"/>
  <c r="Y89" i="1"/>
  <c r="X60" i="1"/>
  <c r="U19" i="1"/>
  <c r="Q39" i="1"/>
  <c r="T49" i="1"/>
  <c r="R41" i="1"/>
  <c r="W84" i="1"/>
  <c r="S48" i="1"/>
  <c r="S36" i="1"/>
  <c r="S20" i="1"/>
  <c r="R88" i="1"/>
  <c r="V52" i="1"/>
  <c r="T23" i="1"/>
  <c r="W44" i="1"/>
  <c r="R38" i="1"/>
  <c r="W72" i="1"/>
  <c r="T45" i="1"/>
  <c r="S33" i="1"/>
  <c r="R37" i="1"/>
  <c r="Q42" i="1"/>
  <c r="V87" i="1"/>
  <c r="T68" i="1"/>
  <c r="S88" i="1"/>
  <c r="Q72" i="1"/>
  <c r="R76" i="1"/>
  <c r="S28" i="1"/>
  <c r="Y41" i="1"/>
  <c r="V36" i="1"/>
  <c r="T71" i="1"/>
  <c r="Q67" i="1"/>
  <c r="S82" i="1"/>
  <c r="R34" i="1"/>
  <c r="Y16" i="1"/>
  <c r="T73" i="1"/>
  <c r="T9" i="1"/>
  <c r="S29" i="1"/>
  <c r="R46" i="1"/>
  <c r="Q69" i="1"/>
  <c r="Y76" i="1"/>
  <c r="V71" i="1"/>
  <c r="T64" i="1"/>
  <c r="S84" i="1"/>
  <c r="Q80" i="1"/>
  <c r="W65" i="1"/>
  <c r="Y40" i="1"/>
  <c r="S11" i="1"/>
  <c r="U83" i="1"/>
  <c r="R86" i="1"/>
  <c r="Q43" i="1"/>
  <c r="V11" i="1"/>
  <c r="T38" i="1"/>
  <c r="S57" i="1"/>
  <c r="R77" i="1"/>
  <c r="R13" i="1"/>
  <c r="Q34" i="1"/>
  <c r="X16" i="1"/>
  <c r="U12" i="1"/>
  <c r="T28" i="1"/>
  <c r="R84" i="1"/>
  <c r="S12" i="1"/>
  <c r="S24" i="1"/>
  <c r="S52" i="1"/>
  <c r="Q9" i="1"/>
  <c r="S69" i="1"/>
  <c r="R25" i="1"/>
  <c r="X64" i="1"/>
  <c r="T56" i="1"/>
  <c r="Q21" i="1"/>
  <c r="R28" i="1"/>
  <c r="R64" i="1"/>
  <c r="Q23" i="1"/>
  <c r="S90" i="1"/>
  <c r="Y61" i="1"/>
  <c r="AB36" i="1"/>
  <c r="Z26" i="1"/>
  <c r="Y29" i="1"/>
  <c r="V24" i="1"/>
  <c r="T59" i="1"/>
  <c r="Q55" i="1"/>
  <c r="V15" i="1"/>
  <c r="S70" i="1"/>
  <c r="R26" i="1"/>
  <c r="X68" i="1"/>
  <c r="AB80" i="1"/>
  <c r="AA36" i="1"/>
  <c r="V30" i="1"/>
  <c r="V25" i="1"/>
  <c r="Y73" i="1"/>
  <c r="U55" i="1"/>
  <c r="T31" i="1"/>
  <c r="Y80" i="1"/>
  <c r="S85" i="1"/>
  <c r="R9" i="1"/>
  <c r="V39" i="1"/>
  <c r="S60" i="1"/>
  <c r="Q76" i="1"/>
  <c r="Q27" i="1"/>
  <c r="Y57" i="1"/>
  <c r="U72" i="1"/>
  <c r="S43" i="1"/>
  <c r="T14" i="1"/>
  <c r="Q90" i="1"/>
  <c r="V43" i="1"/>
  <c r="T13" i="1"/>
  <c r="S17" i="1"/>
  <c r="R21" i="1"/>
  <c r="Z8" i="1"/>
  <c r="V23" i="1"/>
  <c r="T52" i="1"/>
  <c r="S72" i="1"/>
  <c r="Q13" i="1"/>
  <c r="Q17" i="1"/>
  <c r="S40" i="1"/>
  <c r="X61" i="1"/>
  <c r="U56" i="1"/>
  <c r="S91" i="1"/>
  <c r="Y68" i="1"/>
  <c r="S46" i="1"/>
  <c r="Q86" i="1"/>
  <c r="W56" i="1"/>
  <c r="T57" i="1"/>
  <c r="S77" i="1"/>
  <c r="S13" i="1"/>
  <c r="R33" i="1"/>
  <c r="Q53" i="1"/>
  <c r="Y12" i="1"/>
  <c r="U91" i="1"/>
  <c r="T48" i="1"/>
  <c r="S68" i="1"/>
  <c r="Q45" i="1"/>
  <c r="V84" i="1"/>
  <c r="V35" i="1"/>
  <c r="R31" i="1"/>
  <c r="T46" i="1"/>
  <c r="R54" i="1"/>
  <c r="Z12" i="1"/>
  <c r="T91" i="1"/>
  <c r="T21" i="1"/>
  <c r="S41" i="1"/>
  <c r="R61" i="1"/>
  <c r="Q81" i="1"/>
  <c r="Z40" i="1"/>
  <c r="W36" i="1"/>
  <c r="T76" i="1"/>
  <c r="T12" i="1"/>
  <c r="R20" i="1"/>
  <c r="R32" i="1"/>
  <c r="R48" i="1"/>
  <c r="R72" i="1"/>
  <c r="Q22" i="1"/>
  <c r="S37" i="1"/>
  <c r="Q77" i="1"/>
  <c r="W19" i="1"/>
  <c r="T24" i="1"/>
  <c r="R80" i="1"/>
  <c r="Q8" i="1"/>
  <c r="S56" i="1"/>
  <c r="Q24" i="1"/>
  <c r="Q65" i="1"/>
  <c r="T60" i="1"/>
  <c r="Q41" i="1"/>
  <c r="Q64" i="1"/>
  <c r="T65" i="1"/>
  <c r="R89" i="1"/>
  <c r="U59" i="1"/>
  <c r="Q37" i="1"/>
  <c r="Q33" i="1"/>
  <c r="T53" i="1"/>
  <c r="Q49" i="1"/>
  <c r="T44" i="1"/>
  <c r="Q18" i="1"/>
  <c r="T17" i="1"/>
  <c r="T88" i="1"/>
  <c r="Q20" i="1"/>
  <c r="R24" i="1"/>
  <c r="S26" i="1"/>
  <c r="V59" i="1"/>
  <c r="AA56" i="1"/>
  <c r="W21" i="1"/>
  <c r="X49" i="1"/>
  <c r="U44" i="1"/>
  <c r="S79" i="1"/>
  <c r="Y84" i="1"/>
  <c r="T66" i="1"/>
  <c r="S22" i="1"/>
  <c r="Q62" i="1"/>
  <c r="AC76" i="1"/>
  <c r="AB32" i="1"/>
  <c r="Z15" i="1"/>
  <c r="Z10" i="1"/>
  <c r="Z69" i="1"/>
  <c r="W49" i="1"/>
  <c r="R79" i="1"/>
  <c r="R82" i="1"/>
  <c r="U63" i="1"/>
  <c r="S53" i="1"/>
  <c r="Q61" i="1"/>
  <c r="T40" i="1"/>
  <c r="R16" i="1"/>
  <c r="R44" i="1"/>
  <c r="X77" i="1"/>
  <c r="Z84" i="1"/>
  <c r="Q83" i="1"/>
  <c r="S50" i="1"/>
  <c r="Q58" i="1"/>
  <c r="T81" i="1"/>
  <c r="S81" i="1"/>
  <c r="R85" i="1"/>
  <c r="Q73" i="1"/>
  <c r="Y28" i="1"/>
  <c r="U43" i="1"/>
  <c r="T37" i="1"/>
  <c r="S32" i="1"/>
  <c r="S44" i="1"/>
  <c r="Q60" i="1"/>
  <c r="Q14" i="1"/>
  <c r="W81" i="1"/>
  <c r="Z20" i="1"/>
  <c r="S27" i="1"/>
  <c r="V63" i="1"/>
  <c r="S14" i="1"/>
  <c r="Q54" i="1"/>
  <c r="V27" i="1"/>
  <c r="T41" i="1"/>
  <c r="S61" i="1"/>
  <c r="R81" i="1"/>
  <c r="R17" i="1"/>
  <c r="Q38" i="1"/>
  <c r="X32" i="1"/>
  <c r="U27" i="1"/>
  <c r="T33" i="1"/>
  <c r="Q56" i="1"/>
  <c r="Y25" i="1"/>
  <c r="V20" i="1"/>
  <c r="T55" i="1"/>
  <c r="Q51" i="1"/>
  <c r="S66" i="1"/>
  <c r="R22" i="1"/>
  <c r="X52" i="1"/>
  <c r="T69" i="1"/>
  <c r="S89" i="1"/>
  <c r="S25" i="1"/>
  <c r="R49" i="1"/>
  <c r="Y60" i="1"/>
  <c r="V55" i="1"/>
  <c r="S80" i="1"/>
  <c r="Q52" i="1"/>
  <c r="R8" i="1"/>
  <c r="Q46" i="1"/>
  <c r="S76" i="1"/>
  <c r="R56" i="1"/>
  <c r="Q26" i="1"/>
  <c r="S73" i="1"/>
  <c r="R29" i="1"/>
  <c r="U75" i="1"/>
  <c r="Q16" i="1"/>
  <c r="Q29" i="1"/>
  <c r="Z24" i="1"/>
  <c r="S8" i="1"/>
  <c r="Q15" i="1"/>
  <c r="R42" i="1"/>
  <c r="AC80" i="1"/>
  <c r="Z32" i="1"/>
  <c r="Z73" i="1"/>
  <c r="W69" i="1"/>
  <c r="Y56" i="1"/>
  <c r="S15" i="1"/>
  <c r="Y20" i="1"/>
  <c r="T50" i="1"/>
  <c r="R90" i="1"/>
  <c r="Q28" i="1"/>
  <c r="AC60" i="1"/>
  <c r="AB16" i="1"/>
  <c r="Y35" i="1"/>
  <c r="Y30" i="1"/>
  <c r="Z53" i="1"/>
  <c r="V68" i="1"/>
  <c r="R15" i="1"/>
  <c r="R50" i="1"/>
  <c r="T85" i="1"/>
  <c r="S21" i="1"/>
  <c r="Y44" i="1"/>
  <c r="T8" i="1"/>
  <c r="Q12" i="1"/>
  <c r="R12" i="1"/>
  <c r="R60" i="1"/>
  <c r="X13" i="1"/>
  <c r="T87" i="1"/>
  <c r="Z48" i="1"/>
  <c r="S18" i="1"/>
  <c r="Y32" i="1"/>
  <c r="T61" i="1"/>
  <c r="S65" i="1"/>
  <c r="R53" i="1"/>
  <c r="Q57" i="1"/>
  <c r="X48" i="1"/>
  <c r="T84" i="1"/>
  <c r="T20" i="1"/>
  <c r="R52" i="1"/>
  <c r="Q11" i="1"/>
  <c r="S16" i="1"/>
  <c r="Q10" i="1"/>
  <c r="W16" i="1"/>
  <c r="W15" i="1"/>
  <c r="R43" i="1"/>
  <c r="T62" i="1"/>
  <c r="R66" i="1"/>
  <c r="Z60" i="1"/>
  <c r="U31" i="1"/>
  <c r="T25" i="1"/>
  <c r="S45" i="1"/>
  <c r="R65" i="1"/>
  <c r="Q85" i="1"/>
  <c r="Z56" i="1"/>
  <c r="W52" i="1"/>
  <c r="T80" i="1"/>
  <c r="T16" i="1"/>
  <c r="Q68" i="1"/>
  <c r="X45" i="1"/>
  <c r="U40" i="1"/>
  <c r="S75" i="1"/>
  <c r="X88" i="1"/>
  <c r="S34" i="1"/>
  <c r="Q74" i="1"/>
  <c r="V91" i="1"/>
  <c r="S9" i="1"/>
  <c r="X80" i="1"/>
  <c r="S64" i="1"/>
  <c r="Q25" i="1"/>
  <c r="R57" i="1"/>
  <c r="R68" i="1"/>
  <c r="R40" i="1"/>
</calcChain>
</file>

<file path=xl/sharedStrings.xml><?xml version="1.0" encoding="utf-8"?>
<sst xmlns="http://schemas.openxmlformats.org/spreadsheetml/2006/main" count="1995" uniqueCount="305">
  <si>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</si>
  <si>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</si>
  <si>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</si>
  <si>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</si>
  <si>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</si>
  <si>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</si>
  <si>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</si>
  <si>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</si>
  <si>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</si>
  <si>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</si>
  <si>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</si>
  <si>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</si>
  <si>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</si>
  <si>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</si>
  <si>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</si>
  <si>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</si>
  <si>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</si>
  <si>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</si>
  <si>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</si>
  <si>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</si>
  <si>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</si>
  <si>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</si>
  <si>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</si>
  <si>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</si>
  <si>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</si>
  <si>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</si>
  <si>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</si>
  <si>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</si>
  <si>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</si>
  <si>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</si>
  <si>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</si>
  <si>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</si>
  <si>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</si>
  <si>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</si>
  <si>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</si>
  <si>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</si>
  <si>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</si>
  <si>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</si>
  <si>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</si>
  <si>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</si>
  <si>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</si>
  <si>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</si>
  <si>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</si>
  <si>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</si>
  <si>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</si>
  <si>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</si>
  <si>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</si>
  <si>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</si>
  <si>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</si>
  <si>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</si>
  <si>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</si>
  <si>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</si>
  <si>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</si>
  <si>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</si>
  <si>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</si>
  <si>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</si>
  <si>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</si>
  <si>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</si>
  <si>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</si>
  <si>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</si>
  <si>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</si>
  <si>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</si>
  <si>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</si>
  <si>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</si>
  <si>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</si>
  <si>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</si>
  <si>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</si>
  <si>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</si>
  <si>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</si>
  <si>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</si>
  <si>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</si>
  <si>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</si>
  <si>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</si>
  <si>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</si>
  <si>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</si>
  <si>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</si>
  <si>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</si>
  <si>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</si>
  <si>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</si>
  <si>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</si>
  <si>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</si>
  <si>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</si>
  <si>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</si>
  <si>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</si>
  <si>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</si>
  <si>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</si>
  <si>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</si>
  <si>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</si>
  <si>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</si>
  <si>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</si>
  <si>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</si>
  <si>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</si>
  <si>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</si>
  <si>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</si>
  <si>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</si>
  <si>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</si>
  <si>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</si>
  <si>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</si>
  <si>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</si>
  <si>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</si>
  <si>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</si>
  <si>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</si>
  <si>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</si>
  <si>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</si>
  <si>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</si>
  <si>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</si>
  <si>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</si>
  <si>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</si>
  <si>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</si>
  <si>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</si>
  <si>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</si>
  <si>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</si>
  <si>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</si>
  <si>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</si>
  <si>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</si>
  <si>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</si>
  <si>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</si>
  <si>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</si>
  <si>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</si>
  <si>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</si>
  <si>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</si>
  <si>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</si>
  <si>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</si>
  <si>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</si>
  <si>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</si>
  <si>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</si>
  <si>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</si>
  <si>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</si>
  <si>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</si>
  <si>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</si>
  <si>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</si>
  <si>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</si>
  <si>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</si>
  <si>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</si>
  <si>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</si>
  <si>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</si>
  <si>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</si>
  <si>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</si>
  <si>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</si>
  <si>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</si>
  <si>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</si>
  <si>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</si>
  <si>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</si>
  <si>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</si>
  <si>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</si>
  <si>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</si>
  <si>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</si>
  <si>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</si>
  <si>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</si>
  <si>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</si>
  <si>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</si>
  <si>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</si>
  <si>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</si>
  <si>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</si>
  <si>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</si>
  <si>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</si>
  <si>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</si>
  <si>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</si>
  <si>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</si>
  <si>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</si>
  <si>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</si>
  <si>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</si>
  <si>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</si>
  <si>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</si>
  <si>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</si>
  <si>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</si>
  <si>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</si>
  <si>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</si>
  <si>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</si>
  <si>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</si>
  <si>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</si>
  <si>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</si>
  <si>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</si>
  <si>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</si>
  <si>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</si>
  <si>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</si>
  <si>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</si>
  <si>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</si>
  <si>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</si>
  <si>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</si>
  <si>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</si>
  <si>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</si>
  <si>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</si>
  <si>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</si>
  <si>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</si>
  <si>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</si>
  <si>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</si>
  <si>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</si>
  <si>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</si>
  <si>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</si>
  <si>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</si>
  <si>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</si>
  <si>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</si>
  <si>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</si>
  <si>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</si>
  <si>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</si>
  <si>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</si>
  <si>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</si>
  <si>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</si>
  <si>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</si>
  <si>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</si>
  <si>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</si>
  <si>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</si>
  <si>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</si>
  <si>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</si>
  <si>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</si>
  <si>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</si>
  <si>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</si>
  <si>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</si>
  <si>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</si>
  <si>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</si>
  <si>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</si>
  <si>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</si>
  <si>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</si>
  <si>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</si>
  <si>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</si>
  <si>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</si>
  <si>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</si>
  <si>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</si>
  <si>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</si>
  <si>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</si>
  <si>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</si>
  <si>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</si>
  <si>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</si>
  <si>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</si>
  <si>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Dirección de Revisión de Seguridad Estructural</t>
  </si>
  <si>
    <t>Fabián</t>
  </si>
  <si>
    <t xml:space="preserve">Martínez </t>
  </si>
  <si>
    <t>del Valle</t>
  </si>
  <si>
    <t>Coordinadora de Área</t>
  </si>
  <si>
    <t>Nancy</t>
  </si>
  <si>
    <t xml:space="preserve">Trejo </t>
  </si>
  <si>
    <t xml:space="preserve">Chávez </t>
  </si>
  <si>
    <t>Coordinador de Área</t>
  </si>
  <si>
    <t>Coordinación de Administración y Finanzas</t>
  </si>
  <si>
    <t>Ruendy</t>
  </si>
  <si>
    <t>Mena</t>
  </si>
  <si>
    <t>Subdirectora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</si>
  <si>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</si>
  <si>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</si>
  <si>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</si>
  <si>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</si>
  <si>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</si>
  <si>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</si>
  <si>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</si>
  <si>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</si>
  <si>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</si>
  <si>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</si>
  <si>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</si>
  <si>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</si>
  <si>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</si>
  <si>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</si>
  <si>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</si>
  <si>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</si>
  <si>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</si>
  <si>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</si>
  <si>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</si>
  <si>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</si>
  <si>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</si>
  <si>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</si>
  <si>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</si>
  <si>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</si>
  <si>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</si>
  <si>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</si>
  <si>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</si>
  <si>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</si>
  <si>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</si>
  <si>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</si>
  <si>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Jefe de Unidad Departamental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</si>
  <si>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</si>
  <si>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</si>
  <si>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</si>
  <si>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</si>
  <si>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</si>
  <si>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</si>
  <si>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</si>
  <si>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</si>
  <si>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</si>
  <si>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</si>
  <si>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</si>
  <si>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</si>
  <si>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</si>
  <si>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J.U.D. de Registro y Control de Responsivas</t>
  </si>
  <si>
    <t xml:space="preserve">Lucina </t>
  </si>
  <si>
    <t>Durán</t>
  </si>
  <si>
    <t>Calero</t>
  </si>
  <si>
    <t>Vacante</t>
  </si>
  <si>
    <t>Enlace</t>
  </si>
  <si>
    <t>Omar Rodolfo</t>
  </si>
  <si>
    <t xml:space="preserve">Escalante </t>
  </si>
  <si>
    <t xml:space="preserve">García </t>
  </si>
  <si>
    <t>PESOS MEXICANOS</t>
  </si>
  <si>
    <t>MXN</t>
  </si>
  <si>
    <t>N/A</t>
  </si>
  <si>
    <t>Coordinación de Administración</t>
  </si>
  <si>
    <t>Marcela</t>
  </si>
  <si>
    <t>Cortes</t>
  </si>
  <si>
    <t>Camacho</t>
  </si>
  <si>
    <t>Enlace "A" de Evaluación de Edificios Públicos</t>
  </si>
  <si>
    <t>Enlace "A" de Evaluación de Edificios Privados</t>
  </si>
  <si>
    <t>J.U.D. de Acervo documental</t>
  </si>
  <si>
    <t>Leopoldo</t>
  </si>
  <si>
    <t>Salazar</t>
  </si>
  <si>
    <t>Daré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</si>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</sst>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5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abSelected="1" topLeftCell="U12" zoomScale="80" zoomScaleNormal="80" workbookViewId="0">
      <selection activeCell="W28" sqref="W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t="s">
        <v>90</v>
      </c>
      <c r="E8">
        <v>46</v>
      </c>
      <c r="F8" t="s">
        <v>214</v>
      </c>
      <c r="G8" t="s">
        <v>215</v>
      </c>
      <c r="H8" t="s">
        <v>215</v>
      </c>
      <c r="I8" s="7" t="s">
        <v>216</v>
      </c>
      <c r="J8" s="7" t="s">
        <v>217</v>
      </c>
      <c r="K8" s="7" t="s">
        <v>218</v>
      </c>
      <c r="L8" t="s">
        <v>94</v>
      </c>
      <c r="M8">
        <v>50006</v>
      </c>
      <c r="N8" t="s">
        <v>291</v>
      </c>
      <c r="O8">
        <v>35584.25</v>
      </c>
      <c r="P8" t="s">
        <v>291</v>
      </c>
      <c r="Q8" s="6" t="str">
        <f ca="1">HYPERLINK("#"&amp;CELL("direccion",Tabla_471065!A4),"1")</f>
        <v>1</v>
      </c>
      <c r="R8" s="6" t="str">
        <f ca="1">HYPERLINK("#"&amp;CELL("direccion",Tabla_471039!A4),"1")</f>
        <v>1</v>
      </c>
      <c r="S8" s="6" t="str">
        <f ca="1">HYPERLINK("#"&amp;CELL("direccion",Tabla_471067!A4),"1")</f>
        <v>1</v>
      </c>
      <c r="T8" s="6" t="str">
        <f ca="1">HYPERLINK("#"&amp;CELL("direccion",Tabla_471023!A4),"1")</f>
        <v>1</v>
      </c>
      <c r="U8" s="6" t="str">
        <f ca="1">HYPERLINK("#"&amp;CELL("direccion",Tabla_471047!A4),"1")</f>
        <v>1</v>
      </c>
      <c r="V8" s="6" t="str">
        <f ca="1">HYPERLINK("#"&amp;CELL("direccion",Tabla_471030!A4),"1")</f>
        <v>1</v>
      </c>
      <c r="W8" s="6" t="str">
        <f ca="1">HYPERLINK("#"&amp;CELL("direccion",Tabla_471041!A4),"1")</f>
        <v>1</v>
      </c>
      <c r="X8" s="6" t="str">
        <f ca="1">HYPERLINK("#"&amp;CELL("direccion",Tabla_471031!A4),"1")</f>
        <v>1</v>
      </c>
      <c r="Y8" s="6" t="str">
        <f ca="1">HYPERLINK("#"&amp;CELL("direccion",Tabla_471032!A4),"1")</f>
        <v>1</v>
      </c>
      <c r="Z8" s="6" t="str">
        <f ca="1">HYPERLINK("#"&amp;CELL("direccion",Tabla_471059!A4),"1")</f>
        <v>1</v>
      </c>
      <c r="AA8" s="6" t="str">
        <f ca="1">HYPERLINK("#"&amp;CELL("direccion",Tabla_471071!A4),"1")</f>
        <v>1</v>
      </c>
      <c r="AB8" s="6" t="str">
        <f ca="1">HYPERLINK("#"&amp;CELL("direccion",Tabla_471062!A4),"1")</f>
        <v>1</v>
      </c>
      <c r="AC8" s="6" t="str">
        <f ca="1">HYPERLINK("#"&amp;CELL("direccion",Tabla_471074!A4),"1")</f>
        <v>1</v>
      </c>
      <c r="AD8" s="10" t="s">
        <v>294</v>
      </c>
      <c r="AE8" s="4">
        <v>43465</v>
      </c>
      <c r="AF8" s="4">
        <v>43465</v>
      </c>
    </row>
    <row r="9" spans="1:33" x14ac:dyDescent="0.25">
      <c r="A9" s="7">
        <v>2018</v>
      </c>
      <c r="B9" s="4">
        <v>43374</v>
      </c>
      <c r="C9" s="4">
        <v>43465</v>
      </c>
      <c r="D9" t="s">
        <v>90</v>
      </c>
      <c r="E9">
        <v>40</v>
      </c>
      <c r="F9" t="s">
        <v>219</v>
      </c>
      <c r="G9" t="s">
        <v>220</v>
      </c>
      <c r="H9" t="s">
        <v>215</v>
      </c>
      <c r="I9" s="7" t="s">
        <v>221</v>
      </c>
      <c r="J9" s="7" t="s">
        <v>222</v>
      </c>
      <c r="K9" s="7" t="s">
        <v>223</v>
      </c>
      <c r="L9" t="s">
        <v>93</v>
      </c>
      <c r="M9">
        <v>27648.83</v>
      </c>
      <c r="N9" t="s">
        <v>291</v>
      </c>
      <c r="O9">
        <v>20397.830000000002</v>
      </c>
      <c r="P9" t="s">
        <v>291</v>
      </c>
      <c r="Q9" s="6" t="str">
        <f ca="1">HYPERLINK("#"&amp;CELL("direccion",Tabla_471065!A5),"2")</f>
        <v>2</v>
      </c>
      <c r="R9" s="6" t="str">
        <f ca="1">HYPERLINK("#"&amp;CELL("direccion",Tabla_471039!A5),"2")</f>
        <v>2</v>
      </c>
      <c r="S9" s="6" t="str">
        <f ca="1">HYPERLINK("#"&amp;CELL("direccion",Tabla_471067!A5),"2")</f>
        <v>2</v>
      </c>
      <c r="T9" s="6" t="str">
        <f ca="1">HYPERLINK("#"&amp;CELL("direccion",Tabla_471023!A5),"2")</f>
        <v>2</v>
      </c>
      <c r="U9" s="6" t="str">
        <f ca="1">HYPERLINK("#"&amp;CELL("direccion",Tabla_471047!A5),"2")</f>
        <v>2</v>
      </c>
      <c r="V9" s="6" t="str">
        <f ca="1">HYPERLINK("#"&amp;CELL("direccion",Tabla_471030!A5),"2")</f>
        <v>2</v>
      </c>
      <c r="W9" s="6" t="str">
        <f ca="1">HYPERLINK("#"&amp;CELL("direccion",Tabla_471041!A5),"2")</f>
        <v>2</v>
      </c>
      <c r="X9" s="6" t="str">
        <f ca="1">HYPERLINK("#"&amp;CELL("direccion",Tabla_471031!A5),"2")</f>
        <v>2</v>
      </c>
      <c r="Y9" s="6" t="str">
        <f ca="1">HYPERLINK("#"&amp;CELL("direccion",Tabla_471032!A5),"2")</f>
        <v>2</v>
      </c>
      <c r="Z9" s="6" t="str">
        <f ca="1">HYPERLINK("#"&amp;CELL("direccion",Tabla_471059!A5),"2")</f>
        <v>2</v>
      </c>
      <c r="AA9" s="6" t="str">
        <f ca="1">HYPERLINK("#"&amp;CELL("direccion",Tabla_471071!A5),"2")</f>
        <v>2</v>
      </c>
      <c r="AB9" s="6" t="str">
        <f ca="1">HYPERLINK("#"&amp;CELL("direccion",Tabla_471062!A5),"2")</f>
        <v>2</v>
      </c>
      <c r="AC9" s="6" t="str">
        <f ca="1">HYPERLINK("#"&amp;CELL("direccion",Tabla_471074!A5),"2")</f>
        <v>2</v>
      </c>
      <c r="AD9" s="7" t="s">
        <v>294</v>
      </c>
      <c r="AE9" s="4">
        <v>43465</v>
      </c>
      <c r="AF9" s="4">
        <v>43465</v>
      </c>
    </row>
    <row r="10" spans="1:33" x14ac:dyDescent="0.25">
      <c r="A10" s="7">
        <v>2018</v>
      </c>
      <c r="B10" s="4">
        <v>43374</v>
      </c>
      <c r="C10" s="4">
        <v>43465</v>
      </c>
      <c r="D10" t="s">
        <v>90</v>
      </c>
      <c r="E10">
        <v>40</v>
      </c>
      <c r="F10" t="s">
        <v>224</v>
      </c>
      <c r="G10" t="s">
        <v>225</v>
      </c>
      <c r="H10" t="s">
        <v>215</v>
      </c>
      <c r="I10" s="7" t="s">
        <v>226</v>
      </c>
      <c r="J10" s="7" t="s">
        <v>227</v>
      </c>
      <c r="K10" s="7" t="s">
        <v>228</v>
      </c>
      <c r="L10" t="s">
        <v>94</v>
      </c>
      <c r="M10">
        <v>27648.83</v>
      </c>
      <c r="N10" t="s">
        <v>291</v>
      </c>
      <c r="O10">
        <v>19110.88</v>
      </c>
      <c r="P10" t="s">
        <v>291</v>
      </c>
      <c r="Q10" s="6" t="str">
        <f ca="1">HYPERLINK("#"&amp;CELL("direccion",Tabla_471065!A6),"3")</f>
        <v>3</v>
      </c>
      <c r="R10" s="6" t="str">
        <f ca="1">HYPERLINK("#"&amp;CELL("direccion",Tabla_471039!A6),"3")</f>
        <v>3</v>
      </c>
      <c r="S10" s="6" t="str">
        <f ca="1">HYPERLINK("#"&amp;CELL("direccion",Tabla_471067!A6),"3")</f>
        <v>3</v>
      </c>
      <c r="T10" s="6" t="str">
        <f ca="1">HYPERLINK("#"&amp;CELL("direccion",Tabla_471023!A6),"3")</f>
        <v>3</v>
      </c>
      <c r="U10" s="6" t="str">
        <f ca="1">HYPERLINK("#"&amp;CELL("direccion",Tabla_471047!A6),"3")</f>
        <v>3</v>
      </c>
      <c r="V10" s="6" t="str">
        <f ca="1">HYPERLINK("#"&amp;CELL("direccion",Tabla_471030!A6),"3")</f>
        <v>3</v>
      </c>
      <c r="W10" s="6" t="str">
        <f ca="1">HYPERLINK("#"&amp;CELL("direccion",Tabla_471041!A6),"3")</f>
        <v>3</v>
      </c>
      <c r="X10" s="6" t="str">
        <f ca="1">HYPERLINK("#"&amp;CELL("direccion",Tabla_471031!A6),"3")</f>
        <v>3</v>
      </c>
      <c r="Y10" s="6" t="str">
        <f ca="1">HYPERLINK("#"&amp;CELL("direccion",Tabla_471032!A6),"3")</f>
        <v>3</v>
      </c>
      <c r="Z10" s="6" t="str">
        <f ca="1">HYPERLINK("#"&amp;CELL("direccion",Tabla_471059!A6),"3")</f>
        <v>3</v>
      </c>
      <c r="AA10" s="6" t="str">
        <f ca="1">HYPERLINK("#"&amp;CELL("direccion",Tabla_471071!A6),"3")</f>
        <v>3</v>
      </c>
      <c r="AB10" s="6" t="str">
        <f ca="1">HYPERLINK("#"&amp;CELL("direccion",Tabla_471062!A6),"3")</f>
        <v>3</v>
      </c>
      <c r="AC10" s="6" t="str">
        <f ca="1">HYPERLINK("#"&amp;CELL("direccion",Tabla_471074!A6),"3")</f>
        <v>3</v>
      </c>
      <c r="AD10" s="7" t="s">
        <v>294</v>
      </c>
      <c r="AE10" s="4">
        <v>43465</v>
      </c>
      <c r="AF10" s="4">
        <v>43465</v>
      </c>
    </row>
    <row r="11" spans="1:33" x14ac:dyDescent="0.25">
      <c r="A11" s="7">
        <v>2018</v>
      </c>
      <c r="B11" s="4">
        <v>43374</v>
      </c>
      <c r="C11" s="4">
        <v>43465</v>
      </c>
      <c r="D11" t="s">
        <v>90</v>
      </c>
      <c r="E11">
        <v>34</v>
      </c>
      <c r="F11" t="s">
        <v>229</v>
      </c>
      <c r="G11" t="s">
        <v>304</v>
      </c>
      <c r="H11" t="s">
        <v>215</v>
      </c>
      <c r="I11" s="7" t="s">
        <v>230</v>
      </c>
      <c r="J11" s="7" t="s">
        <v>231</v>
      </c>
      <c r="K11" s="7" t="s">
        <v>232</v>
      </c>
      <c r="L11" t="s">
        <v>93</v>
      </c>
      <c r="M11">
        <v>23478.33</v>
      </c>
      <c r="N11" t="s">
        <v>291</v>
      </c>
      <c r="O11">
        <v>17738.79</v>
      </c>
      <c r="P11" t="s">
        <v>291</v>
      </c>
      <c r="Q11" s="6" t="str">
        <f ca="1">HYPERLINK("#"&amp;CELL("direccion",Tabla_471065!A7),"4")</f>
        <v>4</v>
      </c>
      <c r="R11" s="6" t="str">
        <f ca="1">HYPERLINK("#"&amp;CELL("direccion",Tabla_471039!A7),"4")</f>
        <v>4</v>
      </c>
      <c r="S11" s="6" t="str">
        <f ca="1">HYPERLINK("#"&amp;CELL("direccion",Tabla_471067!A7),"4")</f>
        <v>4</v>
      </c>
      <c r="T11" s="6" t="str">
        <f ca="1">HYPERLINK("#"&amp;CELL("direccion",Tabla_471023!A7),"4")</f>
        <v>4</v>
      </c>
      <c r="U11" s="6" t="str">
        <f ca="1">HYPERLINK("#"&amp;CELL("direccion",Tabla_471047!A7),"4")</f>
        <v>4</v>
      </c>
      <c r="V11" s="6" t="str">
        <f ca="1">HYPERLINK("#"&amp;CELL("direccion",Tabla_471030!A7),"4")</f>
        <v>4</v>
      </c>
      <c r="W11" s="6" t="str">
        <f ca="1">HYPERLINK("#"&amp;CELL("direccion",Tabla_471041!A7),"4")</f>
        <v>4</v>
      </c>
      <c r="X11" s="6" t="str">
        <f ca="1">HYPERLINK("#"&amp;CELL("direccion",Tabla_471031!A7),"4")</f>
        <v>4</v>
      </c>
      <c r="Y11" s="6" t="str">
        <f ca="1">HYPERLINK("#"&amp;CELL("direccion",Tabla_471032!A7),"4")</f>
        <v>4</v>
      </c>
      <c r="Z11" s="6" t="str">
        <f ca="1">HYPERLINK("#"&amp;CELL("direccion",Tabla_471059!A7),"4")</f>
        <v>4</v>
      </c>
      <c r="AA11" s="6" t="str">
        <f ca="1">HYPERLINK("#"&amp;CELL("direccion",Tabla_471071!A7),"4")</f>
        <v>4</v>
      </c>
      <c r="AB11" s="6" t="str">
        <f ca="1">HYPERLINK("#"&amp;CELL("direccion",Tabla_471062!A7),"4")</f>
        <v>4</v>
      </c>
      <c r="AC11" s="6" t="str">
        <f ca="1">HYPERLINK("#"&amp;CELL("direccion",Tabla_471074!A7),"4")</f>
        <v>4</v>
      </c>
      <c r="AD11" s="7" t="s">
        <v>294</v>
      </c>
      <c r="AE11" s="4">
        <v>43465</v>
      </c>
      <c r="AF11" s="4">
        <v>43465</v>
      </c>
    </row>
    <row r="12" spans="1:33" x14ac:dyDescent="0.25">
      <c r="A12" s="7">
        <v>2018</v>
      </c>
      <c r="B12" s="4">
        <v>43374</v>
      </c>
      <c r="C12" s="4">
        <v>43465</v>
      </c>
      <c r="D12" t="s">
        <v>90</v>
      </c>
      <c r="E12">
        <v>34</v>
      </c>
      <c r="F12" t="s">
        <v>233</v>
      </c>
      <c r="G12" t="s">
        <v>294</v>
      </c>
      <c r="H12" t="s">
        <v>215</v>
      </c>
      <c r="I12" s="7" t="s">
        <v>235</v>
      </c>
      <c r="J12" s="7" t="s">
        <v>236</v>
      </c>
      <c r="K12" s="7" t="s">
        <v>227</v>
      </c>
      <c r="L12" t="s">
        <v>94</v>
      </c>
      <c r="M12">
        <v>23478.33</v>
      </c>
      <c r="N12" t="s">
        <v>291</v>
      </c>
      <c r="O12">
        <v>17917.82</v>
      </c>
      <c r="P12" t="s">
        <v>291</v>
      </c>
      <c r="Q12" s="6" t="str">
        <f ca="1">HYPERLINK("#"&amp;CELL("direccion",Tabla_471065!A8),"5")</f>
        <v>5</v>
      </c>
      <c r="R12" s="6" t="str">
        <f ca="1">HYPERLINK("#"&amp;CELL("direccion",Tabla_471039!A8),"5")</f>
        <v>5</v>
      </c>
      <c r="S12" s="6" t="str">
        <f ca="1">HYPERLINK("#"&amp;CELL("direccion",Tabla_471067!A8),"5")</f>
        <v>5</v>
      </c>
      <c r="T12" s="6" t="str">
        <f ca="1">HYPERLINK("#"&amp;CELL("direccion",Tabla_471023!A8),"5")</f>
        <v>5</v>
      </c>
      <c r="U12" s="6" t="str">
        <f ca="1">HYPERLINK("#"&amp;CELL("direccion",Tabla_471047!A8),"5")</f>
        <v>5</v>
      </c>
      <c r="V12" s="6" t="str">
        <f ca="1">HYPERLINK("#"&amp;CELL("direccion",Tabla_471030!A8),"5")</f>
        <v>5</v>
      </c>
      <c r="W12" s="6" t="str">
        <f ca="1">HYPERLINK("#"&amp;CELL("direccion",Tabla_471041!A8),"5")</f>
        <v>5</v>
      </c>
      <c r="X12" s="6" t="str">
        <f ca="1">HYPERLINK("#"&amp;CELL("direccion",Tabla_471031!A8),"5")</f>
        <v>5</v>
      </c>
      <c r="Y12" s="6" t="str">
        <f ca="1">HYPERLINK("#"&amp;CELL("direccion",Tabla_471032!A8),"5")</f>
        <v>5</v>
      </c>
      <c r="Z12" s="6" t="str">
        <f ca="1">HYPERLINK("#"&amp;CELL("direccion",Tabla_471059!A8),"5")</f>
        <v>5</v>
      </c>
      <c r="AA12" s="6" t="str">
        <f ca="1">HYPERLINK("#"&amp;CELL("direccion",Tabla_471071!A8),"5")</f>
        <v>5</v>
      </c>
      <c r="AB12" s="6" t="str">
        <f ca="1">HYPERLINK("#"&amp;CELL("direccion",Tabla_471062!A8),"5")</f>
        <v>5</v>
      </c>
      <c r="AC12" s="6" t="str">
        <f ca="1">HYPERLINK("#"&amp;CELL("direccion",Tabla_471074!A8),"5")</f>
        <v>5</v>
      </c>
      <c r="AD12" s="7" t="s">
        <v>294</v>
      </c>
      <c r="AE12" s="4">
        <v>43465</v>
      </c>
      <c r="AF12" s="4">
        <v>43465</v>
      </c>
    </row>
    <row r="13" spans="1:33" x14ac:dyDescent="0.25">
      <c r="A13" s="7">
        <v>2018</v>
      </c>
      <c r="B13" s="4">
        <v>43374</v>
      </c>
      <c r="C13" s="4">
        <v>43465</v>
      </c>
      <c r="D13" t="s">
        <v>90</v>
      </c>
      <c r="E13">
        <v>29</v>
      </c>
      <c r="F13" t="s">
        <v>237</v>
      </c>
      <c r="G13" t="s">
        <v>238</v>
      </c>
      <c r="H13" t="s">
        <v>215</v>
      </c>
      <c r="I13" s="7" t="s">
        <v>239</v>
      </c>
      <c r="J13" s="7" t="s">
        <v>240</v>
      </c>
      <c r="K13" s="7" t="s">
        <v>241</v>
      </c>
      <c r="L13" t="s">
        <v>93</v>
      </c>
      <c r="M13">
        <v>17879.169999999998</v>
      </c>
      <c r="N13" t="s">
        <v>291</v>
      </c>
      <c r="O13">
        <v>13911.03</v>
      </c>
      <c r="P13" t="s">
        <v>291</v>
      </c>
      <c r="Q13" s="6" t="str">
        <f ca="1">HYPERLINK("#"&amp;CELL("direccion",Tabla_471065!A9),"6")</f>
        <v>6</v>
      </c>
      <c r="R13" s="6" t="str">
        <f ca="1">HYPERLINK("#"&amp;CELL("direccion",Tabla_471039!A9),"6")</f>
        <v>6</v>
      </c>
      <c r="S13" s="6" t="str">
        <f ca="1">HYPERLINK("#"&amp;CELL("direccion",Tabla_471067!A9),"6")</f>
        <v>6</v>
      </c>
      <c r="T13" s="6" t="str">
        <f ca="1">HYPERLINK("#"&amp;CELL("direccion",Tabla_471023!A9),"6")</f>
        <v>6</v>
      </c>
      <c r="U13" s="6" t="str">
        <f ca="1">HYPERLINK("#"&amp;CELL("direccion",Tabla_471047!A9),"6")</f>
        <v>6</v>
      </c>
      <c r="V13" s="6" t="str">
        <f ca="1">HYPERLINK("#"&amp;CELL("direccion",Tabla_471030!A9),"6")</f>
        <v>6</v>
      </c>
      <c r="W13" s="6" t="str">
        <f ca="1">HYPERLINK("#"&amp;CELL("direccion",Tabla_471041!A9),"6")</f>
        <v>6</v>
      </c>
      <c r="X13" s="6" t="str">
        <f ca="1">HYPERLINK("#"&amp;CELL("direccion",Tabla_471031!A9),"6")</f>
        <v>6</v>
      </c>
      <c r="Y13" s="6" t="str">
        <f ca="1">HYPERLINK("#"&amp;CELL("direccion",Tabla_471032!A9),"6")</f>
        <v>6</v>
      </c>
      <c r="Z13" s="6" t="str">
        <f ca="1">HYPERLINK("#"&amp;CELL("direccion",Tabla_471059!A9),"6")</f>
        <v>6</v>
      </c>
      <c r="AA13" s="6" t="str">
        <f ca="1">HYPERLINK("#"&amp;CELL("direccion",Tabla_471071!A9),"6")</f>
        <v>6</v>
      </c>
      <c r="AB13" s="6" t="str">
        <f ca="1">HYPERLINK("#"&amp;CELL("direccion",Tabla_471062!A9),"6")</f>
        <v>6</v>
      </c>
      <c r="AC13" s="6" t="str">
        <f ca="1">HYPERLINK("#"&amp;CELL("direccion",Tabla_471074!A9),"6")</f>
        <v>6</v>
      </c>
      <c r="AD13" s="7" t="s">
        <v>294</v>
      </c>
      <c r="AE13" s="4">
        <v>43465</v>
      </c>
      <c r="AF13" s="4">
        <v>43465</v>
      </c>
    </row>
    <row r="14" spans="1:33" x14ac:dyDescent="0.25">
      <c r="A14" s="7">
        <v>2018</v>
      </c>
      <c r="B14" s="4">
        <v>43374</v>
      </c>
      <c r="C14" s="4">
        <v>43465</v>
      </c>
      <c r="D14" t="s">
        <v>90</v>
      </c>
      <c r="E14">
        <v>29</v>
      </c>
      <c r="F14" t="s">
        <v>242</v>
      </c>
      <c r="G14" t="s">
        <v>243</v>
      </c>
      <c r="H14" t="s">
        <v>215</v>
      </c>
      <c r="I14" s="7" t="s">
        <v>244</v>
      </c>
      <c r="J14" s="7" t="s">
        <v>245</v>
      </c>
      <c r="K14" s="7" t="s">
        <v>246</v>
      </c>
      <c r="L14" t="s">
        <v>94</v>
      </c>
      <c r="M14">
        <v>17879.169999999998</v>
      </c>
      <c r="N14" t="s">
        <v>291</v>
      </c>
      <c r="O14">
        <v>13665.37</v>
      </c>
      <c r="P14" t="s">
        <v>291</v>
      </c>
      <c r="Q14" s="6" t="str">
        <f ca="1">HYPERLINK("#"&amp;CELL("direccion",Tabla_471065!A10),"7")</f>
        <v>7</v>
      </c>
      <c r="R14" s="6" t="str">
        <f ca="1">HYPERLINK("#"&amp;CELL("direccion",Tabla_471039!A10),"7")</f>
        <v>7</v>
      </c>
      <c r="S14" s="6" t="str">
        <f ca="1">HYPERLINK("#"&amp;CELL("direccion",Tabla_471067!A10),"7")</f>
        <v>7</v>
      </c>
      <c r="T14" s="6" t="str">
        <f ca="1">HYPERLINK("#"&amp;CELL("direccion",Tabla_471023!A10),"7")</f>
        <v>7</v>
      </c>
      <c r="U14" s="6" t="str">
        <f ca="1">HYPERLINK("#"&amp;CELL("direccion",Tabla_471047!A10),"7")</f>
        <v>7</v>
      </c>
      <c r="V14" s="6" t="str">
        <f ca="1">HYPERLINK("#"&amp;CELL("direccion",Tabla_471030!A10),"7")</f>
        <v>7</v>
      </c>
      <c r="W14" s="6" t="str">
        <f ca="1">HYPERLINK("#"&amp;CELL("direccion",Tabla_471041!A10),"7")</f>
        <v>7</v>
      </c>
      <c r="X14" s="6" t="str">
        <f ca="1">HYPERLINK("#"&amp;CELL("direccion",Tabla_471031!A10),"7")</f>
        <v>7</v>
      </c>
      <c r="Y14" s="6" t="str">
        <f ca="1">HYPERLINK("#"&amp;CELL("direccion",Tabla_471032!A10),"7")</f>
        <v>7</v>
      </c>
      <c r="Z14" s="6" t="str">
        <f ca="1">HYPERLINK("#"&amp;CELL("direccion",Tabla_471059!A10),"7")</f>
        <v>7</v>
      </c>
      <c r="AA14" s="6" t="str">
        <f ca="1">HYPERLINK("#"&amp;CELL("direccion",Tabla_471071!A10),"7")</f>
        <v>7</v>
      </c>
      <c r="AB14" s="6" t="str">
        <f ca="1">HYPERLINK("#"&amp;CELL("direccion",Tabla_471062!A10),"7")</f>
        <v>7</v>
      </c>
      <c r="AC14" s="6" t="str">
        <f ca="1">HYPERLINK("#"&amp;CELL("direccion",Tabla_471074!A10),"7")</f>
        <v>7</v>
      </c>
      <c r="AD14" s="7" t="s">
        <v>294</v>
      </c>
      <c r="AE14" s="4">
        <v>43465</v>
      </c>
      <c r="AF14" s="4">
        <v>43465</v>
      </c>
    </row>
    <row r="15" spans="1:33" x14ac:dyDescent="0.25">
      <c r="A15" s="7">
        <v>2018</v>
      </c>
      <c r="B15" s="4">
        <v>43374</v>
      </c>
      <c r="C15" s="4">
        <v>43465</v>
      </c>
      <c r="D15" t="s">
        <v>90</v>
      </c>
      <c r="E15">
        <v>29</v>
      </c>
      <c r="F15" t="s">
        <v>237</v>
      </c>
      <c r="G15" t="s">
        <v>247</v>
      </c>
      <c r="H15" t="s">
        <v>215</v>
      </c>
      <c r="I15" s="7" t="s">
        <v>248</v>
      </c>
      <c r="J15" s="7" t="s">
        <v>249</v>
      </c>
      <c r="K15" s="7" t="s">
        <v>250</v>
      </c>
      <c r="L15" t="s">
        <v>93</v>
      </c>
      <c r="M15">
        <v>17879.169999999998</v>
      </c>
      <c r="N15" t="s">
        <v>291</v>
      </c>
      <c r="O15">
        <v>13687.33</v>
      </c>
      <c r="P15" t="s">
        <v>291</v>
      </c>
      <c r="Q15" s="6" t="str">
        <f ca="1">HYPERLINK("#"&amp;CELL("direccion",Tabla_471065!A11),"8")</f>
        <v>8</v>
      </c>
      <c r="R15" s="6" t="str">
        <f ca="1">HYPERLINK("#"&amp;CELL("direccion",Tabla_471039!A11),"8")</f>
        <v>8</v>
      </c>
      <c r="S15" s="6" t="str">
        <f ca="1">HYPERLINK("#"&amp;CELL("direccion",Tabla_471067!A11),"8")</f>
        <v>8</v>
      </c>
      <c r="T15" s="6" t="str">
        <f ca="1">HYPERLINK("#"&amp;CELL("direccion",Tabla_471023!A11),"8")</f>
        <v>8</v>
      </c>
      <c r="U15" s="6" t="str">
        <f ca="1">HYPERLINK("#"&amp;CELL("direccion",Tabla_471047!A11),"8")</f>
        <v>8</v>
      </c>
      <c r="V15" s="6" t="str">
        <f ca="1">HYPERLINK("#"&amp;CELL("direccion",Tabla_471030!A11),"8")</f>
        <v>8</v>
      </c>
      <c r="W15" s="6" t="str">
        <f ca="1">HYPERLINK("#"&amp;CELL("direccion",Tabla_471041!A11),"8")</f>
        <v>8</v>
      </c>
      <c r="X15" s="6" t="str">
        <f ca="1">HYPERLINK("#"&amp;CELL("direccion",Tabla_471031!A11),"8")</f>
        <v>8</v>
      </c>
      <c r="Y15" s="6" t="str">
        <f ca="1">HYPERLINK("#"&amp;CELL("direccion",Tabla_471032!A11),"8")</f>
        <v>8</v>
      </c>
      <c r="Z15" s="6" t="str">
        <f ca="1">HYPERLINK("#"&amp;CELL("direccion",Tabla_471059!A11),"8")</f>
        <v>8</v>
      </c>
      <c r="AA15" s="6" t="str">
        <f ca="1">HYPERLINK("#"&amp;CELL("direccion",Tabla_471071!A11),"8")</f>
        <v>8</v>
      </c>
      <c r="AB15" s="6" t="str">
        <f ca="1">HYPERLINK("#"&amp;CELL("direccion",Tabla_471062!A11),"8")</f>
        <v>8</v>
      </c>
      <c r="AC15" s="6" t="str">
        <f ca="1">HYPERLINK("#"&amp;CELL("direccion",Tabla_471074!A11),"8")</f>
        <v>8</v>
      </c>
      <c r="AD15" s="7" t="s">
        <v>294</v>
      </c>
      <c r="AE15" s="4">
        <v>43465</v>
      </c>
      <c r="AF15" s="4">
        <v>43465</v>
      </c>
    </row>
    <row r="16" spans="1:33" x14ac:dyDescent="0.25">
      <c r="A16" s="7">
        <v>2018</v>
      </c>
      <c r="B16" s="4">
        <v>43374</v>
      </c>
      <c r="C16" s="4">
        <v>43465</v>
      </c>
      <c r="D16" t="s">
        <v>90</v>
      </c>
      <c r="E16">
        <v>29</v>
      </c>
      <c r="F16" t="s">
        <v>242</v>
      </c>
      <c r="G16" t="s">
        <v>251</v>
      </c>
      <c r="H16" t="s">
        <v>220</v>
      </c>
      <c r="I16" s="7" t="s">
        <v>252</v>
      </c>
      <c r="J16" s="7" t="s">
        <v>253</v>
      </c>
      <c r="K16" s="7" t="s">
        <v>254</v>
      </c>
      <c r="L16" t="s">
        <v>94</v>
      </c>
      <c r="M16">
        <v>16937.169999999998</v>
      </c>
      <c r="N16" t="s">
        <v>291</v>
      </c>
      <c r="O16">
        <v>12997.98</v>
      </c>
      <c r="P16" t="s">
        <v>291</v>
      </c>
      <c r="Q16" s="6" t="str">
        <f ca="1">HYPERLINK("#"&amp;CELL("direccion",Tabla_471065!A12),"9")</f>
        <v>9</v>
      </c>
      <c r="R16" s="6" t="str">
        <f ca="1">HYPERLINK("#"&amp;CELL("direccion",Tabla_471039!A12),"9")</f>
        <v>9</v>
      </c>
      <c r="S16" s="6" t="str">
        <f ca="1">HYPERLINK("#"&amp;CELL("direccion",Tabla_471067!A12),"9")</f>
        <v>9</v>
      </c>
      <c r="T16" s="6" t="str">
        <f ca="1">HYPERLINK("#"&amp;CELL("direccion",Tabla_471023!A12),"9")</f>
        <v>9</v>
      </c>
      <c r="U16" s="6" t="str">
        <f ca="1">HYPERLINK("#"&amp;CELL("direccion",Tabla_471047!A12),"9")</f>
        <v>9</v>
      </c>
      <c r="V16" s="6" t="str">
        <f ca="1">HYPERLINK("#"&amp;CELL("direccion",Tabla_471030!A12),"9")</f>
        <v>9</v>
      </c>
      <c r="W16" s="6" t="str">
        <f ca="1">HYPERLINK("#"&amp;CELL("direccion",Tabla_471041!A12),"9")</f>
        <v>9</v>
      </c>
      <c r="X16" s="6" t="str">
        <f ca="1">HYPERLINK("#"&amp;CELL("direccion",Tabla_471031!A12),"9")</f>
        <v>9</v>
      </c>
      <c r="Y16" s="6" t="str">
        <f ca="1">HYPERLINK("#"&amp;CELL("direccion",Tabla_471032!A12),"9")</f>
        <v>9</v>
      </c>
      <c r="Z16" s="6" t="str">
        <f ca="1">HYPERLINK("#"&amp;CELL("direccion",Tabla_471059!A12),"9")</f>
        <v>9</v>
      </c>
      <c r="AA16" s="6" t="str">
        <f ca="1">HYPERLINK("#"&amp;CELL("direccion",Tabla_471071!A12),"9")</f>
        <v>9</v>
      </c>
      <c r="AB16" s="6" t="str">
        <f ca="1">HYPERLINK("#"&amp;CELL("direccion",Tabla_471062!A12),"9")</f>
        <v>9</v>
      </c>
      <c r="AC16" s="6" t="str">
        <f ca="1">HYPERLINK("#"&amp;CELL("direccion",Tabla_471074!A12),"9")</f>
        <v>9</v>
      </c>
      <c r="AD16" s="7" t="s">
        <v>294</v>
      </c>
      <c r="AE16" s="4">
        <v>43465</v>
      </c>
      <c r="AF16" s="4">
        <v>43465</v>
      </c>
    </row>
    <row r="17" spans="1:32" x14ac:dyDescent="0.25">
      <c r="A17" s="7">
        <v>2018</v>
      </c>
      <c r="B17" s="4">
        <v>43374</v>
      </c>
      <c r="C17" s="4">
        <v>43465</v>
      </c>
      <c r="D17" t="s">
        <v>90</v>
      </c>
      <c r="E17">
        <v>29</v>
      </c>
      <c r="F17" t="s">
        <v>237</v>
      </c>
      <c r="G17" t="s">
        <v>255</v>
      </c>
      <c r="H17" t="s">
        <v>220</v>
      </c>
      <c r="I17" s="7" t="s">
        <v>256</v>
      </c>
      <c r="J17" s="7" t="s">
        <v>257</v>
      </c>
      <c r="K17" s="7" t="s">
        <v>258</v>
      </c>
      <c r="L17" t="s">
        <v>93</v>
      </c>
      <c r="M17">
        <v>16937.169999999998</v>
      </c>
      <c r="N17" t="s">
        <v>291</v>
      </c>
      <c r="O17">
        <v>13047.62</v>
      </c>
      <c r="P17" t="s">
        <v>291</v>
      </c>
      <c r="Q17" s="6" t="str">
        <f ca="1">HYPERLINK("#"&amp;CELL("direccion",Tabla_471065!A13),"10")</f>
        <v>10</v>
      </c>
      <c r="R17" s="6" t="str">
        <f ca="1">HYPERLINK("#"&amp;CELL("direccion",Tabla_471039!A13),"10")</f>
        <v>10</v>
      </c>
      <c r="S17" s="6" t="str">
        <f ca="1">HYPERLINK("#"&amp;CELL("direccion",Tabla_471067!A13),"10")</f>
        <v>10</v>
      </c>
      <c r="T17" s="6" t="str">
        <f ca="1">HYPERLINK("#"&amp;CELL("direccion",Tabla_471023!A13),"10")</f>
        <v>10</v>
      </c>
      <c r="U17" s="6" t="str">
        <f ca="1">HYPERLINK("#"&amp;CELL("direccion",Tabla_471047!A13),"10")</f>
        <v>10</v>
      </c>
      <c r="V17" s="6" t="str">
        <f ca="1">HYPERLINK("#"&amp;CELL("direccion",Tabla_471030!A13),"10")</f>
        <v>10</v>
      </c>
      <c r="W17" s="6" t="str">
        <f ca="1">HYPERLINK("#"&amp;CELL("direccion",Tabla_471041!A13),"10")</f>
        <v>10</v>
      </c>
      <c r="X17" s="6" t="str">
        <f ca="1">HYPERLINK("#"&amp;CELL("direccion",Tabla_471031!A13),"10")</f>
        <v>10</v>
      </c>
      <c r="Y17" s="6" t="str">
        <f ca="1">HYPERLINK("#"&amp;CELL("direccion",Tabla_471032!A13),"10")</f>
        <v>10</v>
      </c>
      <c r="Z17" s="6" t="str">
        <f ca="1">HYPERLINK("#"&amp;CELL("direccion",Tabla_471059!A13),"10")</f>
        <v>10</v>
      </c>
      <c r="AA17" s="6" t="str">
        <f ca="1">HYPERLINK("#"&amp;CELL("direccion",Tabla_471071!A13),"10")</f>
        <v>10</v>
      </c>
      <c r="AB17" s="6" t="str">
        <f ca="1">HYPERLINK("#"&amp;CELL("direccion",Tabla_471062!A13),"10")</f>
        <v>10</v>
      </c>
      <c r="AC17" s="6" t="str">
        <f ca="1">HYPERLINK("#"&amp;CELL("direccion",Tabla_471074!A13),"10")</f>
        <v>10</v>
      </c>
      <c r="AD17" s="7" t="s">
        <v>294</v>
      </c>
      <c r="AE17" s="4">
        <v>43465</v>
      </c>
      <c r="AF17" s="4">
        <v>43465</v>
      </c>
    </row>
    <row r="18" spans="1:32" x14ac:dyDescent="0.25">
      <c r="A18" s="7">
        <v>2018</v>
      </c>
      <c r="B18" s="4">
        <v>43374</v>
      </c>
      <c r="C18" s="4">
        <v>43465</v>
      </c>
      <c r="D18" t="s">
        <v>90</v>
      </c>
      <c r="E18">
        <v>29</v>
      </c>
      <c r="F18" t="s">
        <v>242</v>
      </c>
      <c r="G18" t="s">
        <v>259</v>
      </c>
      <c r="H18" t="s">
        <v>225</v>
      </c>
      <c r="I18" s="7" t="s">
        <v>260</v>
      </c>
      <c r="J18" s="7" t="s">
        <v>261</v>
      </c>
      <c r="K18" s="7" t="s">
        <v>262</v>
      </c>
      <c r="L18" t="s">
        <v>94</v>
      </c>
      <c r="M18">
        <v>17879.169999999998</v>
      </c>
      <c r="N18" t="s">
        <v>291</v>
      </c>
      <c r="O18">
        <v>13680.38</v>
      </c>
      <c r="P18" t="s">
        <v>291</v>
      </c>
      <c r="Q18" s="6" t="str">
        <f ca="1">HYPERLINK("#"&amp;CELL("direccion",Tabla_471065!A14),"11")</f>
        <v>11</v>
      </c>
      <c r="R18" s="6" t="str">
        <f ca="1">HYPERLINK("#"&amp;CELL("direccion",Tabla_471039!A14),"11")</f>
        <v>11</v>
      </c>
      <c r="S18" s="6" t="str">
        <f ca="1">HYPERLINK("#"&amp;CELL("direccion",Tabla_471067!A14),"11")</f>
        <v>11</v>
      </c>
      <c r="T18" s="6" t="str">
        <f ca="1">HYPERLINK("#"&amp;CELL("direccion",Tabla_471023!A14),"11")</f>
        <v>11</v>
      </c>
      <c r="U18" s="6" t="str">
        <f ca="1">HYPERLINK("#"&amp;CELL("direccion",Tabla_471047!A14),"11")</f>
        <v>11</v>
      </c>
      <c r="V18" s="6" t="str">
        <f ca="1">HYPERLINK("#"&amp;CELL("direccion",Tabla_471030!A14),"11")</f>
        <v>11</v>
      </c>
      <c r="W18" s="6" t="str">
        <f ca="1">HYPERLINK("#"&amp;CELL("direccion",Tabla_471041!A14),"11")</f>
        <v>11</v>
      </c>
      <c r="X18" s="6" t="str">
        <f ca="1">HYPERLINK("#"&amp;CELL("direccion",Tabla_471031!A14),"11")</f>
        <v>11</v>
      </c>
      <c r="Y18" s="6" t="str">
        <f ca="1">HYPERLINK("#"&amp;CELL("direccion",Tabla_471032!A14),"11")</f>
        <v>11</v>
      </c>
      <c r="Z18" s="6" t="str">
        <f ca="1">HYPERLINK("#"&amp;CELL("direccion",Tabla_471059!A14),"11")</f>
        <v>11</v>
      </c>
      <c r="AA18" s="6" t="str">
        <f ca="1">HYPERLINK("#"&amp;CELL("direccion",Tabla_471071!A14),"11")</f>
        <v>11</v>
      </c>
      <c r="AB18" s="6" t="str">
        <f ca="1">HYPERLINK("#"&amp;CELL("direccion",Tabla_471062!A14),"11")</f>
        <v>11</v>
      </c>
      <c r="AC18" s="6" t="str">
        <f ca="1">HYPERLINK("#"&amp;CELL("direccion",Tabla_471074!A14),"11")</f>
        <v>11</v>
      </c>
      <c r="AD18" s="7" t="s">
        <v>294</v>
      </c>
      <c r="AE18" s="4">
        <v>43465</v>
      </c>
      <c r="AF18" s="4">
        <v>43465</v>
      </c>
    </row>
    <row r="19" spans="1:32" x14ac:dyDescent="0.25">
      <c r="A19" s="7">
        <v>2018</v>
      </c>
      <c r="B19" s="4">
        <v>43374</v>
      </c>
      <c r="C19" s="4">
        <v>43465</v>
      </c>
      <c r="D19" t="s">
        <v>90</v>
      </c>
      <c r="E19">
        <v>29</v>
      </c>
      <c r="F19" t="s">
        <v>242</v>
      </c>
      <c r="G19" t="s">
        <v>263</v>
      </c>
      <c r="H19" t="s">
        <v>225</v>
      </c>
      <c r="I19" s="7" t="s">
        <v>301</v>
      </c>
      <c r="J19" s="7" t="s">
        <v>302</v>
      </c>
      <c r="K19" s="7" t="s">
        <v>303</v>
      </c>
      <c r="L19" t="s">
        <v>94</v>
      </c>
      <c r="M19">
        <v>17879.169999999998</v>
      </c>
      <c r="N19" t="s">
        <v>291</v>
      </c>
      <c r="O19">
        <v>13722.06</v>
      </c>
      <c r="P19" t="s">
        <v>291</v>
      </c>
      <c r="Q19" s="6" t="str">
        <f ca="1">HYPERLINK("#"&amp;CELL("direccion",Tabla_471065!A15),"12")</f>
        <v>12</v>
      </c>
      <c r="R19" s="6" t="str">
        <f ca="1">HYPERLINK("#"&amp;CELL("direccion",Tabla_471039!A15),"12")</f>
        <v>12</v>
      </c>
      <c r="S19" s="6" t="str">
        <f ca="1">HYPERLINK("#"&amp;CELL("direccion",Tabla_471067!A15),"12")</f>
        <v>12</v>
      </c>
      <c r="T19" s="6" t="str">
        <f ca="1">HYPERLINK("#"&amp;CELL("direccion",Tabla_471023!A15),"12")</f>
        <v>12</v>
      </c>
      <c r="U19" s="6" t="str">
        <f ca="1">HYPERLINK("#"&amp;CELL("direccion",Tabla_471047!A15),"12")</f>
        <v>12</v>
      </c>
      <c r="V19" s="6" t="str">
        <f ca="1">HYPERLINK("#"&amp;CELL("direccion",Tabla_471030!A15),"12")</f>
        <v>12</v>
      </c>
      <c r="W19" s="6" t="str">
        <f ca="1">HYPERLINK("#"&amp;CELL("direccion",Tabla_471041!A15),"12")</f>
        <v>12</v>
      </c>
      <c r="X19" s="6" t="str">
        <f ca="1">HYPERLINK("#"&amp;CELL("direccion",Tabla_471031!A15),"12")</f>
        <v>12</v>
      </c>
      <c r="Y19" s="6" t="str">
        <f ca="1">HYPERLINK("#"&amp;CELL("direccion",Tabla_471032!A15),"12")</f>
        <v>12</v>
      </c>
      <c r="Z19" s="6" t="str">
        <f ca="1">HYPERLINK("#"&amp;CELL("direccion",Tabla_471059!A15),"12")</f>
        <v>12</v>
      </c>
      <c r="AA19" s="6" t="str">
        <f ca="1">HYPERLINK("#"&amp;CELL("direccion",Tabla_471071!A15),"12")</f>
        <v>12</v>
      </c>
      <c r="AB19" s="6" t="str">
        <f ca="1">HYPERLINK("#"&amp;CELL("direccion",Tabla_471062!A15),"12")</f>
        <v>12</v>
      </c>
      <c r="AC19" s="6" t="str">
        <f ca="1">HYPERLINK("#"&amp;CELL("direccion",Tabla_471074!A15),"12")</f>
        <v>12</v>
      </c>
      <c r="AD19" s="7" t="s">
        <v>294</v>
      </c>
      <c r="AE19" s="4">
        <v>43465</v>
      </c>
      <c r="AF19" s="4">
        <v>43465</v>
      </c>
    </row>
    <row r="20" spans="1:32" x14ac:dyDescent="0.25">
      <c r="A20" s="7">
        <v>2018</v>
      </c>
      <c r="B20" s="4">
        <v>43374</v>
      </c>
      <c r="C20" s="4">
        <v>43465</v>
      </c>
      <c r="D20" t="s">
        <v>90</v>
      </c>
      <c r="E20">
        <v>29</v>
      </c>
      <c r="F20" t="s">
        <v>267</v>
      </c>
      <c r="G20" t="s">
        <v>267</v>
      </c>
      <c r="H20" t="s">
        <v>215</v>
      </c>
      <c r="I20" s="7" t="s">
        <v>295</v>
      </c>
      <c r="J20" s="7" t="s">
        <v>296</v>
      </c>
      <c r="K20" s="7" t="s">
        <v>297</v>
      </c>
      <c r="L20" t="s">
        <v>94</v>
      </c>
      <c r="M20">
        <v>19761.5</v>
      </c>
      <c r="N20" t="s">
        <v>291</v>
      </c>
      <c r="O20">
        <v>15445.99</v>
      </c>
      <c r="P20" t="s">
        <v>291</v>
      </c>
      <c r="Q20" s="6" t="str">
        <f ca="1">HYPERLINK("#"&amp;CELL("direccion",Tabla_471065!A16),"13")</f>
        <v>13</v>
      </c>
      <c r="R20" s="6" t="str">
        <f ca="1">HYPERLINK("#"&amp;CELL("direccion",Tabla_471039!A16),"13")</f>
        <v>13</v>
      </c>
      <c r="S20" s="6" t="str">
        <f ca="1">HYPERLINK("#"&amp;CELL("direccion",Tabla_471067!A16),"13")</f>
        <v>13</v>
      </c>
      <c r="T20" s="6" t="str">
        <f ca="1">HYPERLINK("#"&amp;CELL("direccion",Tabla_471023!A16),"13")</f>
        <v>13</v>
      </c>
      <c r="U20" s="6" t="str">
        <f ca="1">HYPERLINK("#"&amp;CELL("direccion",Tabla_471047!A16),"13")</f>
        <v>13</v>
      </c>
      <c r="V20" s="6" t="str">
        <f ca="1">HYPERLINK("#"&amp;CELL("direccion",Tabla_471030!A16),"13")</f>
        <v>13</v>
      </c>
      <c r="W20" s="6" t="str">
        <f ca="1">HYPERLINK("#"&amp;CELL("direccion",Tabla_471041!A16),"13")</f>
        <v>13</v>
      </c>
      <c r="X20" s="6" t="str">
        <f ca="1">HYPERLINK("#"&amp;CELL("direccion",Tabla_471031!A16),"13")</f>
        <v>13</v>
      </c>
      <c r="Y20" s="6" t="str">
        <f ca="1">HYPERLINK("#"&amp;CELL("direccion",Tabla_471032!A16),"13")</f>
        <v>13</v>
      </c>
      <c r="Z20" s="6" t="str">
        <f ca="1">HYPERLINK("#"&amp;CELL("direccion",Tabla_471059!A16),"13")</f>
        <v>13</v>
      </c>
      <c r="AA20" s="6" t="str">
        <f ca="1">HYPERLINK("#"&amp;CELL("direccion",Tabla_471071!A16),"13")</f>
        <v>13</v>
      </c>
      <c r="AB20" s="6" t="str">
        <f ca="1">HYPERLINK("#"&amp;CELL("direccion",Tabla_471062!A16),"13")</f>
        <v>13</v>
      </c>
      <c r="AC20" s="6" t="str">
        <f ca="1">HYPERLINK("#"&amp;CELL("direccion",Tabla_471074!A16),"13")</f>
        <v>13</v>
      </c>
      <c r="AD20" s="7" t="s">
        <v>294</v>
      </c>
      <c r="AE20" s="4">
        <v>43465</v>
      </c>
      <c r="AF20" s="4">
        <v>43465</v>
      </c>
    </row>
    <row r="21" spans="1:32" x14ac:dyDescent="0.25">
      <c r="A21" s="7">
        <v>2018</v>
      </c>
      <c r="B21" s="4">
        <v>43374</v>
      </c>
      <c r="C21" s="4">
        <v>43465</v>
      </c>
      <c r="D21" t="s">
        <v>90</v>
      </c>
      <c r="E21">
        <v>25</v>
      </c>
      <c r="F21" t="s">
        <v>268</v>
      </c>
      <c r="G21" s="8" t="s">
        <v>269</v>
      </c>
      <c r="H21" t="s">
        <v>251</v>
      </c>
      <c r="I21" s="7" t="s">
        <v>270</v>
      </c>
      <c r="J21" s="7" t="s">
        <v>271</v>
      </c>
      <c r="K21" s="7" t="s">
        <v>272</v>
      </c>
      <c r="L21" t="s">
        <v>93</v>
      </c>
      <c r="M21">
        <v>12723.5</v>
      </c>
      <c r="N21" t="s">
        <v>291</v>
      </c>
      <c r="O21">
        <v>10084.24</v>
      </c>
      <c r="P21" t="s">
        <v>291</v>
      </c>
      <c r="Q21" s="6" t="str">
        <f ca="1">HYPERLINK("#"&amp;CELL("direccion",Tabla_471065!A17),"14")</f>
        <v>14</v>
      </c>
      <c r="R21" s="6" t="str">
        <f ca="1">HYPERLINK("#"&amp;CELL("direccion",Tabla_471039!A17),"14")</f>
        <v>14</v>
      </c>
      <c r="S21" s="6" t="str">
        <f ca="1">HYPERLINK("#"&amp;CELL("direccion",Tabla_471067!A17),"14")</f>
        <v>14</v>
      </c>
      <c r="T21" s="6" t="str">
        <f ca="1">HYPERLINK("#"&amp;CELL("direccion",Tabla_471023!A17),"14")</f>
        <v>14</v>
      </c>
      <c r="U21" s="6" t="str">
        <f ca="1">HYPERLINK("#"&amp;CELL("direccion",Tabla_471047!A17),"14")</f>
        <v>14</v>
      </c>
      <c r="V21" s="6" t="str">
        <f ca="1">HYPERLINK("#"&amp;CELL("direccion",Tabla_471030!A17),"14")</f>
        <v>14</v>
      </c>
      <c r="W21" s="6" t="str">
        <f ca="1">HYPERLINK("#"&amp;CELL("direccion",Tabla_471041!A17),"14")</f>
        <v>14</v>
      </c>
      <c r="X21" s="6" t="str">
        <f ca="1">HYPERLINK("#"&amp;CELL("direccion",Tabla_471031!A17),"14")</f>
        <v>14</v>
      </c>
      <c r="Y21" s="6" t="str">
        <f ca="1">HYPERLINK("#"&amp;CELL("direccion",Tabla_471032!A17),"14")</f>
        <v>14</v>
      </c>
      <c r="Z21" s="6" t="str">
        <f ca="1">HYPERLINK("#"&amp;CELL("direccion",Tabla_471059!A17),"14")</f>
        <v>14</v>
      </c>
      <c r="AA21" s="6" t="str">
        <f ca="1">HYPERLINK("#"&amp;CELL("direccion",Tabla_471071!A17),"14")</f>
        <v>14</v>
      </c>
      <c r="AB21" s="6" t="str">
        <f ca="1">HYPERLINK("#"&amp;CELL("direccion",Tabla_471062!A17),"14")</f>
        <v>14</v>
      </c>
      <c r="AC21" s="6" t="str">
        <f ca="1">HYPERLINK("#"&amp;CELL("direccion",Tabla_471074!A17),"14")</f>
        <v>14</v>
      </c>
      <c r="AD21" s="7" t="s">
        <v>294</v>
      </c>
      <c r="AE21" s="4">
        <v>43465</v>
      </c>
      <c r="AF21" s="4">
        <v>43465</v>
      </c>
    </row>
    <row r="22" spans="1:32" x14ac:dyDescent="0.25">
      <c r="A22" s="7">
        <v>2018</v>
      </c>
      <c r="B22" s="4">
        <v>43374</v>
      </c>
      <c r="C22" s="4">
        <v>43465</v>
      </c>
      <c r="D22" t="s">
        <v>90</v>
      </c>
      <c r="E22">
        <v>25</v>
      </c>
      <c r="F22" t="s">
        <v>268</v>
      </c>
      <c r="G22" s="8" t="s">
        <v>273</v>
      </c>
      <c r="H22" t="s">
        <v>255</v>
      </c>
      <c r="I22" s="7" t="s">
        <v>274</v>
      </c>
      <c r="J22" s="7" t="s">
        <v>275</v>
      </c>
      <c r="K22" s="7" t="s">
        <v>276</v>
      </c>
      <c r="L22" t="s">
        <v>94</v>
      </c>
      <c r="M22">
        <v>12723.5</v>
      </c>
      <c r="N22" t="s">
        <v>291</v>
      </c>
      <c r="O22">
        <v>10169.49</v>
      </c>
      <c r="P22" t="s">
        <v>291</v>
      </c>
      <c r="Q22" s="6" t="str">
        <f ca="1">HYPERLINK("#"&amp;CELL("direccion",Tabla_471065!A18),"15")</f>
        <v>15</v>
      </c>
      <c r="R22" s="6" t="str">
        <f ca="1">HYPERLINK("#"&amp;CELL("direccion",Tabla_471039!A18),"15")</f>
        <v>15</v>
      </c>
      <c r="S22" s="6" t="str">
        <f ca="1">HYPERLINK("#"&amp;CELL("direccion",Tabla_471067!A18),"15")</f>
        <v>15</v>
      </c>
      <c r="T22" s="6" t="str">
        <f ca="1">HYPERLINK("#"&amp;CELL("direccion",Tabla_471023!A18),"15")</f>
        <v>15</v>
      </c>
      <c r="U22" s="6" t="str">
        <f ca="1">HYPERLINK("#"&amp;CELL("direccion",Tabla_471047!A18),"15")</f>
        <v>15</v>
      </c>
      <c r="V22" s="6" t="str">
        <f ca="1">HYPERLINK("#"&amp;CELL("direccion",Tabla_471030!A18),"15")</f>
        <v>15</v>
      </c>
      <c r="W22" s="6" t="str">
        <f ca="1">HYPERLINK("#"&amp;CELL("direccion",Tabla_471041!A18),"15")</f>
        <v>15</v>
      </c>
      <c r="X22" s="6" t="str">
        <f ca="1">HYPERLINK("#"&amp;CELL("direccion",Tabla_471031!A18),"15")</f>
        <v>15</v>
      </c>
      <c r="Y22" s="6" t="str">
        <f ca="1">HYPERLINK("#"&amp;CELL("direccion",Tabla_471032!A18),"15")</f>
        <v>15</v>
      </c>
      <c r="Z22" s="6" t="str">
        <f ca="1">HYPERLINK("#"&amp;CELL("direccion",Tabla_471059!A18),"15")</f>
        <v>15</v>
      </c>
      <c r="AA22" s="6" t="str">
        <f ca="1">HYPERLINK("#"&amp;CELL("direccion",Tabla_471071!A18),"15")</f>
        <v>15</v>
      </c>
      <c r="AB22" s="6" t="str">
        <f ca="1">HYPERLINK("#"&amp;CELL("direccion",Tabla_471062!A18),"15")</f>
        <v>15</v>
      </c>
      <c r="AC22" s="6" t="str">
        <f ca="1">HYPERLINK("#"&amp;CELL("direccion",Tabla_471074!A18),"15")</f>
        <v>15</v>
      </c>
      <c r="AD22" s="7" t="s">
        <v>294</v>
      </c>
      <c r="AE22" s="4">
        <v>43465</v>
      </c>
      <c r="AF22" s="4">
        <v>43465</v>
      </c>
    </row>
    <row r="23" spans="1:32" x14ac:dyDescent="0.25">
      <c r="A23" s="7">
        <v>2018</v>
      </c>
      <c r="B23" s="4">
        <v>43374</v>
      </c>
      <c r="C23" s="4">
        <v>43465</v>
      </c>
      <c r="D23" t="s">
        <v>90</v>
      </c>
      <c r="E23">
        <v>25</v>
      </c>
      <c r="F23" t="s">
        <v>268</v>
      </c>
      <c r="G23" s="8" t="s">
        <v>277</v>
      </c>
      <c r="H23" t="s">
        <v>259</v>
      </c>
      <c r="I23" s="7" t="s">
        <v>278</v>
      </c>
      <c r="J23" s="7" t="s">
        <v>279</v>
      </c>
      <c r="K23" s="7" t="s">
        <v>280</v>
      </c>
      <c r="L23" t="s">
        <v>94</v>
      </c>
      <c r="M23">
        <v>12723.5</v>
      </c>
      <c r="N23" t="s">
        <v>291</v>
      </c>
      <c r="O23">
        <v>9807.74</v>
      </c>
      <c r="P23" t="s">
        <v>291</v>
      </c>
      <c r="Q23" s="6" t="str">
        <f ca="1">HYPERLINK("#"&amp;CELL("direccion",Tabla_471065!A19),"16")</f>
        <v>16</v>
      </c>
      <c r="R23" s="6" t="str">
        <f ca="1">HYPERLINK("#"&amp;CELL("direccion",Tabla_471039!A19),"16")</f>
        <v>16</v>
      </c>
      <c r="S23" s="6" t="str">
        <f ca="1">HYPERLINK("#"&amp;CELL("direccion",Tabla_471067!A19),"16")</f>
        <v>16</v>
      </c>
      <c r="T23" s="6" t="str">
        <f ca="1">HYPERLINK("#"&amp;CELL("direccion",Tabla_471023!A19),"16")</f>
        <v>16</v>
      </c>
      <c r="U23" s="6" t="str">
        <f ca="1">HYPERLINK("#"&amp;CELL("direccion",Tabla_471047!A19),"16")</f>
        <v>16</v>
      </c>
      <c r="V23" s="6" t="str">
        <f ca="1">HYPERLINK("#"&amp;CELL("direccion",Tabla_471030!A19),"16")</f>
        <v>16</v>
      </c>
      <c r="W23" s="6" t="str">
        <f ca="1">HYPERLINK("#"&amp;CELL("direccion",Tabla_471041!A19),"16")</f>
        <v>16</v>
      </c>
      <c r="X23" s="6" t="str">
        <f ca="1">HYPERLINK("#"&amp;CELL("direccion",Tabla_471031!A19),"16")</f>
        <v>16</v>
      </c>
      <c r="Y23" s="6" t="str">
        <f ca="1">HYPERLINK("#"&amp;CELL("direccion",Tabla_471032!A19),"16")</f>
        <v>16</v>
      </c>
      <c r="Z23" s="6" t="str">
        <f ca="1">HYPERLINK("#"&amp;CELL("direccion",Tabla_471059!A19),"16")</f>
        <v>16</v>
      </c>
      <c r="AA23" s="6" t="str">
        <f ca="1">HYPERLINK("#"&amp;CELL("direccion",Tabla_471071!A19),"16")</f>
        <v>16</v>
      </c>
      <c r="AB23" s="6" t="str">
        <f ca="1">HYPERLINK("#"&amp;CELL("direccion",Tabla_471062!A19),"16")</f>
        <v>16</v>
      </c>
      <c r="AC23" s="6" t="str">
        <f ca="1">HYPERLINK("#"&amp;CELL("direccion",Tabla_471074!A19),"16")</f>
        <v>16</v>
      </c>
      <c r="AD23" s="7" t="s">
        <v>294</v>
      </c>
      <c r="AE23" s="4">
        <v>43465</v>
      </c>
      <c r="AF23" s="4">
        <v>43465</v>
      </c>
    </row>
    <row r="24" spans="1:32" x14ac:dyDescent="0.25">
      <c r="A24" s="7">
        <v>2018</v>
      </c>
      <c r="B24" s="4">
        <v>43374</v>
      </c>
      <c r="C24" s="4">
        <v>43465</v>
      </c>
      <c r="D24" t="s">
        <v>90</v>
      </c>
      <c r="E24">
        <v>25</v>
      </c>
      <c r="F24" t="s">
        <v>268</v>
      </c>
      <c r="G24" s="8" t="s">
        <v>281</v>
      </c>
      <c r="H24" t="s">
        <v>263</v>
      </c>
      <c r="I24" s="7" t="s">
        <v>264</v>
      </c>
      <c r="J24" s="7" t="s">
        <v>265</v>
      </c>
      <c r="K24" s="7" t="s">
        <v>266</v>
      </c>
      <c r="L24" t="s">
        <v>94</v>
      </c>
      <c r="M24">
        <v>12723.5</v>
      </c>
      <c r="N24" t="s">
        <v>291</v>
      </c>
      <c r="O24">
        <v>10062.66</v>
      </c>
      <c r="P24" t="s">
        <v>291</v>
      </c>
      <c r="Q24" s="6" t="str">
        <f ca="1">HYPERLINK("#"&amp;CELL("direccion",Tabla_471065!A20),"17")</f>
        <v>17</v>
      </c>
      <c r="R24" s="6" t="str">
        <f ca="1">HYPERLINK("#"&amp;CELL("direccion",Tabla_471039!A20),"17")</f>
        <v>17</v>
      </c>
      <c r="S24" s="6" t="str">
        <f ca="1">HYPERLINK("#"&amp;CELL("direccion",Tabla_471067!A20),"17")</f>
        <v>17</v>
      </c>
      <c r="T24" s="6" t="str">
        <f ca="1">HYPERLINK("#"&amp;CELL("direccion",Tabla_471023!A20),"17")</f>
        <v>17</v>
      </c>
      <c r="U24" s="6" t="str">
        <f ca="1">HYPERLINK("#"&amp;CELL("direccion",Tabla_471047!A20),"17")</f>
        <v>17</v>
      </c>
      <c r="V24" s="6" t="str">
        <f ca="1">HYPERLINK("#"&amp;CELL("direccion",Tabla_471030!A20),"17")</f>
        <v>17</v>
      </c>
      <c r="W24" s="6" t="str">
        <f ca="1">HYPERLINK("#"&amp;CELL("direccion",Tabla_471041!A20),"17")</f>
        <v>17</v>
      </c>
      <c r="X24" s="6" t="str">
        <f ca="1">HYPERLINK("#"&amp;CELL("direccion",Tabla_471031!A20),"17")</f>
        <v>17</v>
      </c>
      <c r="Y24" s="6" t="str">
        <f ca="1">HYPERLINK("#"&amp;CELL("direccion",Tabla_471032!A20),"17")</f>
        <v>17</v>
      </c>
      <c r="Z24" s="6" t="str">
        <f ca="1">HYPERLINK("#"&amp;CELL("direccion",Tabla_471059!A20),"17")</f>
        <v>17</v>
      </c>
      <c r="AA24" s="6" t="str">
        <f ca="1">HYPERLINK("#"&amp;CELL("direccion",Tabla_471071!A20),"17")</f>
        <v>17</v>
      </c>
      <c r="AB24" s="6" t="str">
        <f ca="1">HYPERLINK("#"&amp;CELL("direccion",Tabla_471062!A20),"17")</f>
        <v>17</v>
      </c>
      <c r="AC24" s="6" t="str">
        <f ca="1">HYPERLINK("#"&amp;CELL("direccion",Tabla_471074!A20),"17")</f>
        <v>17</v>
      </c>
      <c r="AD24" s="7" t="s">
        <v>294</v>
      </c>
      <c r="AE24" s="4">
        <v>43465</v>
      </c>
      <c r="AF24" s="4">
        <v>43465</v>
      </c>
    </row>
    <row r="25" spans="1:32" x14ac:dyDescent="0.25">
      <c r="A25" s="7">
        <v>2018</v>
      </c>
      <c r="B25" s="4">
        <v>43374</v>
      </c>
      <c r="C25" s="4">
        <v>43465</v>
      </c>
      <c r="D25" t="s">
        <v>90</v>
      </c>
      <c r="E25">
        <v>25</v>
      </c>
      <c r="F25" t="s">
        <v>268</v>
      </c>
      <c r="G25" s="8" t="s">
        <v>300</v>
      </c>
      <c r="H25" t="s">
        <v>234</v>
      </c>
      <c r="I25" s="7" t="s">
        <v>286</v>
      </c>
      <c r="J25" s="7" t="s">
        <v>286</v>
      </c>
      <c r="K25" s="7" t="s">
        <v>286</v>
      </c>
      <c r="L25" t="s">
        <v>94</v>
      </c>
      <c r="N25" t="s">
        <v>291</v>
      </c>
      <c r="P25" t="s">
        <v>291</v>
      </c>
      <c r="Q25" s="6" t="str">
        <f ca="1">HYPERLINK("#"&amp;CELL("direccion",Tabla_471065!A21),"18")</f>
        <v>18</v>
      </c>
      <c r="R25" s="6" t="str">
        <f ca="1">HYPERLINK("#"&amp;CELL("direccion",Tabla_471039!A21),"18")</f>
        <v>18</v>
      </c>
      <c r="S25" s="6" t="str">
        <f ca="1">HYPERLINK("#"&amp;CELL("direccion",Tabla_471067!A21),"18")</f>
        <v>18</v>
      </c>
      <c r="T25" s="6" t="str">
        <f ca="1">HYPERLINK("#"&amp;CELL("direccion",Tabla_471023!A21),"18")</f>
        <v>18</v>
      </c>
      <c r="U25" s="6" t="str">
        <f ca="1">HYPERLINK("#"&amp;CELL("direccion",Tabla_471047!A21),"18")</f>
        <v>18</v>
      </c>
      <c r="V25" s="6" t="str">
        <f ca="1">HYPERLINK("#"&amp;CELL("direccion",Tabla_471030!A21),"18")</f>
        <v>18</v>
      </c>
      <c r="W25" s="6" t="str">
        <f ca="1">HYPERLINK("#"&amp;CELL("direccion",Tabla_471041!A21),"18")</f>
        <v>18</v>
      </c>
      <c r="X25" s="6" t="str">
        <f ca="1">HYPERLINK("#"&amp;CELL("direccion",Tabla_471031!A21),"18")</f>
        <v>18</v>
      </c>
      <c r="Y25" s="6" t="str">
        <f ca="1">HYPERLINK("#"&amp;CELL("direccion",Tabla_471032!A21),"18")</f>
        <v>18</v>
      </c>
      <c r="Z25" s="6" t="str">
        <f ca="1">HYPERLINK("#"&amp;CELL("direccion",Tabla_471059!A21),"18")</f>
        <v>18</v>
      </c>
      <c r="AA25" s="6" t="str">
        <f ca="1">HYPERLINK("#"&amp;CELL("direccion",Tabla_471071!A21),"18")</f>
        <v>18</v>
      </c>
      <c r="AB25" s="6" t="str">
        <f ca="1">HYPERLINK("#"&amp;CELL("direccion",Tabla_471062!A21),"18")</f>
        <v>18</v>
      </c>
      <c r="AC25" s="6" t="str">
        <f ca="1">HYPERLINK("#"&amp;CELL("direccion",Tabla_471074!A21),"18")</f>
        <v>18</v>
      </c>
      <c r="AD25" s="7" t="s">
        <v>294</v>
      </c>
      <c r="AE25" s="4">
        <v>43465</v>
      </c>
      <c r="AF25" s="4">
        <v>43465</v>
      </c>
    </row>
    <row r="26" spans="1:32" x14ac:dyDescent="0.25">
      <c r="A26" s="7">
        <v>2018</v>
      </c>
      <c r="B26" s="4">
        <v>43374</v>
      </c>
      <c r="C26" s="4">
        <v>43465</v>
      </c>
      <c r="D26" t="s">
        <v>90</v>
      </c>
      <c r="E26">
        <v>25</v>
      </c>
      <c r="F26" t="s">
        <v>268</v>
      </c>
      <c r="G26" s="8" t="s">
        <v>282</v>
      </c>
      <c r="H26" t="s">
        <v>243</v>
      </c>
      <c r="I26" s="7" t="s">
        <v>283</v>
      </c>
      <c r="J26" s="7" t="s">
        <v>284</v>
      </c>
      <c r="K26" s="7" t="s">
        <v>285</v>
      </c>
      <c r="L26" t="s">
        <v>93</v>
      </c>
      <c r="M26">
        <v>12723.5</v>
      </c>
      <c r="N26" t="s">
        <v>291</v>
      </c>
      <c r="O26">
        <v>10048.02</v>
      </c>
      <c r="P26" t="s">
        <v>291</v>
      </c>
      <c r="Q26" s="6" t="str">
        <f ca="1">HYPERLINK("#"&amp;CELL("direccion",Tabla_471065!A22),"19")</f>
        <v>19</v>
      </c>
      <c r="R26" s="6" t="str">
        <f ca="1">HYPERLINK("#"&amp;CELL("direccion",Tabla_471039!A22),"19")</f>
        <v>19</v>
      </c>
      <c r="S26" s="6" t="str">
        <f ca="1">HYPERLINK("#"&amp;CELL("direccion",Tabla_471067!A22),"19")</f>
        <v>19</v>
      </c>
      <c r="T26" s="6" t="str">
        <f ca="1">HYPERLINK("#"&amp;CELL("direccion",Tabla_471023!A22),"19")</f>
        <v>19</v>
      </c>
      <c r="U26" s="6" t="str">
        <f ca="1">HYPERLINK("#"&amp;CELL("direccion",Tabla_471047!A22),"19")</f>
        <v>19</v>
      </c>
      <c r="V26" s="6" t="str">
        <f ca="1">HYPERLINK("#"&amp;CELL("direccion",Tabla_471030!A22),"19")</f>
        <v>19</v>
      </c>
      <c r="W26" s="6" t="str">
        <f ca="1">HYPERLINK("#"&amp;CELL("direccion",Tabla_471041!A22),"19")</f>
        <v>19</v>
      </c>
      <c r="X26" s="6" t="str">
        <f ca="1">HYPERLINK("#"&amp;CELL("direccion",Tabla_471031!A22),"19")</f>
        <v>19</v>
      </c>
      <c r="Y26" s="6" t="str">
        <f ca="1">HYPERLINK("#"&amp;CELL("direccion",Tabla_471032!A22),"19")</f>
        <v>19</v>
      </c>
      <c r="Z26" s="6" t="str">
        <f ca="1">HYPERLINK("#"&amp;CELL("direccion",Tabla_471059!A22),"19")</f>
        <v>19</v>
      </c>
      <c r="AA26" s="6" t="str">
        <f ca="1">HYPERLINK("#"&amp;CELL("direccion",Tabla_471071!A22),"19")</f>
        <v>19</v>
      </c>
      <c r="AB26" s="6" t="str">
        <f ca="1">HYPERLINK("#"&amp;CELL("direccion",Tabla_471062!A22),"19")</f>
        <v>19</v>
      </c>
      <c r="AC26" s="6" t="str">
        <f ca="1">HYPERLINK("#"&amp;CELL("direccion",Tabla_471074!A22),"19")</f>
        <v>19</v>
      </c>
      <c r="AD26" s="7" t="s">
        <v>294</v>
      </c>
      <c r="AE26" s="4">
        <v>43465</v>
      </c>
      <c r="AF26" s="4">
        <v>43465</v>
      </c>
    </row>
    <row r="27" spans="1:32" x14ac:dyDescent="0.25">
      <c r="A27" s="7">
        <v>2018</v>
      </c>
      <c r="B27" s="4">
        <v>43374</v>
      </c>
      <c r="C27" s="4">
        <v>43465</v>
      </c>
      <c r="D27" t="s">
        <v>90</v>
      </c>
      <c r="E27">
        <v>24</v>
      </c>
      <c r="F27" t="s">
        <v>287</v>
      </c>
      <c r="G27" s="8" t="s">
        <v>298</v>
      </c>
      <c r="H27" t="s">
        <v>215</v>
      </c>
      <c r="I27" s="7" t="s">
        <v>288</v>
      </c>
      <c r="J27" s="7" t="s">
        <v>289</v>
      </c>
      <c r="K27" s="7" t="s">
        <v>290</v>
      </c>
      <c r="L27" t="s">
        <v>94</v>
      </c>
      <c r="M27">
        <v>7718.5</v>
      </c>
      <c r="N27" t="s">
        <v>291</v>
      </c>
      <c r="O27">
        <v>6461.01</v>
      </c>
      <c r="P27" t="s">
        <v>291</v>
      </c>
      <c r="Q27" s="6" t="str">
        <f ca="1">HYPERLINK("#"&amp;CELL("direccion",Tabla_471065!A23),"20")</f>
        <v>20</v>
      </c>
      <c r="R27" s="6" t="str">
        <f ca="1">HYPERLINK("#"&amp;CELL("direccion",Tabla_471039!A23),"20")</f>
        <v>20</v>
      </c>
      <c r="S27" s="6" t="str">
        <f ca="1">HYPERLINK("#"&amp;CELL("direccion",Tabla_471067!A23),"20")</f>
        <v>20</v>
      </c>
      <c r="T27" s="6" t="str">
        <f ca="1">HYPERLINK("#"&amp;CELL("direccion",Tabla_471023!A23),"20")</f>
        <v>20</v>
      </c>
      <c r="U27" s="6" t="str">
        <f ca="1">HYPERLINK("#"&amp;CELL("direccion",Tabla_471047!A23),"20")</f>
        <v>20</v>
      </c>
      <c r="V27" s="6" t="str">
        <f ca="1">HYPERLINK("#"&amp;CELL("direccion",Tabla_471030!A23),"20")</f>
        <v>20</v>
      </c>
      <c r="W27" s="6" t="str">
        <f ca="1">HYPERLINK("#"&amp;CELL("direccion",Tabla_471041!A23),"20")</f>
        <v>20</v>
      </c>
      <c r="X27" s="6" t="str">
        <f ca="1">HYPERLINK("#"&amp;CELL("direccion",Tabla_471031!A23),"20")</f>
        <v>20</v>
      </c>
      <c r="Y27" s="6" t="str">
        <f ca="1">HYPERLINK("#"&amp;CELL("direccion",Tabla_471032!A23),"20")</f>
        <v>20</v>
      </c>
      <c r="Z27" s="6" t="str">
        <f ca="1">HYPERLINK("#"&amp;CELL("direccion",Tabla_471059!A23),"20")</f>
        <v>20</v>
      </c>
      <c r="AA27" s="6" t="str">
        <f ca="1">HYPERLINK("#"&amp;CELL("direccion",Tabla_471071!A23),"20")</f>
        <v>20</v>
      </c>
      <c r="AB27" s="6" t="str">
        <f ca="1">HYPERLINK("#"&amp;CELL("direccion",Tabla_471062!A23),"20")</f>
        <v>20</v>
      </c>
      <c r="AC27" s="6" t="str">
        <f ca="1">HYPERLINK("#"&amp;CELL("direccion",Tabla_471074!A23),"20")</f>
        <v>20</v>
      </c>
      <c r="AD27" s="7" t="s">
        <v>294</v>
      </c>
      <c r="AE27" s="4">
        <v>43465</v>
      </c>
      <c r="AF27" s="4">
        <v>43465</v>
      </c>
    </row>
    <row r="28" spans="1:32" x14ac:dyDescent="0.25">
      <c r="A28" s="7">
        <v>2018</v>
      </c>
      <c r="B28" s="4">
        <v>43374</v>
      </c>
      <c r="C28" s="4">
        <v>43465</v>
      </c>
      <c r="D28" t="s">
        <v>90</v>
      </c>
      <c r="E28">
        <v>20</v>
      </c>
      <c r="F28" t="s">
        <v>287</v>
      </c>
      <c r="G28" s="8" t="s">
        <v>299</v>
      </c>
      <c r="H28" t="s">
        <v>220</v>
      </c>
      <c r="N28" t="s">
        <v>291</v>
      </c>
      <c r="P28" t="s">
        <v>291</v>
      </c>
      <c r="Q28" s="6" t="str">
        <f ca="1">HYPERLINK("#"&amp;CELL("direccion",Tabla_471065!A24),"21")</f>
        <v>21</v>
      </c>
      <c r="R28" s="6" t="str">
        <f ca="1">HYPERLINK("#"&amp;CELL("direccion",Tabla_471039!A24),"21")</f>
        <v>21</v>
      </c>
      <c r="S28" s="6" t="str">
        <f ca="1">HYPERLINK("#"&amp;CELL("direccion",Tabla_471067!A24),"21")</f>
        <v>21</v>
      </c>
      <c r="T28" s="6" t="str">
        <f ca="1">HYPERLINK("#"&amp;CELL("direccion",Tabla_471023!A24),"21")</f>
        <v>21</v>
      </c>
      <c r="U28" s="6" t="str">
        <f ca="1">HYPERLINK("#"&amp;CELL("direccion",Tabla_471047!A24),"21")</f>
        <v>21</v>
      </c>
      <c r="V28" s="6" t="str">
        <f ca="1">HYPERLINK("#"&amp;CELL("direccion",Tabla_471030!A24),"21")</f>
        <v>21</v>
      </c>
      <c r="W28" s="6" t="str">
        <f ca="1">HYPERLINK("#"&amp;CELL("direccion",Tabla_471041!A24),"21")</f>
        <v>21</v>
      </c>
      <c r="X28" s="6" t="str">
        <f ca="1">HYPERLINK("#"&amp;CELL("direccion",Tabla_471031!A24),"21")</f>
        <v>21</v>
      </c>
      <c r="Y28" s="6" t="str">
        <f ca="1">HYPERLINK("#"&amp;CELL("direccion",Tabla_471032!A24),"21")</f>
        <v>21</v>
      </c>
      <c r="Z28" s="6" t="str">
        <f ca="1">HYPERLINK("#"&amp;CELL("direccion",Tabla_471059!A24),"21")</f>
        <v>21</v>
      </c>
      <c r="AA28" s="6" t="str">
        <f ca="1">HYPERLINK("#"&amp;CELL("direccion",Tabla_471071!A24),"21")</f>
        <v>21</v>
      </c>
      <c r="AB28" s="6" t="str">
        <f ca="1">HYPERLINK("#"&amp;CELL("direccion",Tabla_471062!A24),"21")</f>
        <v>21</v>
      </c>
      <c r="AC28" s="6" t="str">
        <f ca="1">HYPERLINK("#"&amp;CELL("direccion",Tabla_471074!A24),"21")</f>
        <v>21</v>
      </c>
      <c r="AD28" s="7" t="s">
        <v>294</v>
      </c>
      <c r="AE28" s="4">
        <v>43465</v>
      </c>
      <c r="AF28" s="4">
        <v>43465</v>
      </c>
    </row>
    <row r="29" spans="1:32" s="9" customFormat="1" x14ac:dyDescent="0.25">
      <c r="A29" s="9">
        <v>2018</v>
      </c>
      <c r="B29" s="4">
        <v>43282</v>
      </c>
      <c r="C29" s="4">
        <v>43373</v>
      </c>
      <c r="D29" s="9" t="s">
        <v>90</v>
      </c>
      <c r="E29" s="9">
        <v>46</v>
      </c>
      <c r="F29" s="9" t="s">
        <v>214</v>
      </c>
      <c r="G29" s="9" t="s">
        <v>215</v>
      </c>
      <c r="H29" s="9" t="s">
        <v>215</v>
      </c>
      <c r="I29" s="9" t="s">
        <v>216</v>
      </c>
      <c r="J29" s="9" t="s">
        <v>217</v>
      </c>
      <c r="K29" s="9" t="s">
        <v>218</v>
      </c>
      <c r="L29" s="9" t="s">
        <v>94</v>
      </c>
      <c r="M29" s="9">
        <v>50006</v>
      </c>
      <c r="N29" s="9" t="s">
        <v>291</v>
      </c>
      <c r="O29" s="9">
        <v>35584.25</v>
      </c>
      <c r="P29" s="9" t="s">
        <v>291</v>
      </c>
      <c r="Q29" s="6" t="str">
        <f ca="1">HYPERLINK("#"&amp;CELL("direccion",Tabla_471065!A4),"1")</f>
        <v>1</v>
      </c>
      <c r="R29" s="6" t="str">
        <f ca="1">HYPERLINK("#"&amp;CELL("direccion",Tabla_471039!A4),"1")</f>
        <v>1</v>
      </c>
      <c r="S29" s="6" t="str">
        <f ca="1">HYPERLINK("#"&amp;CELL("direccion",Tabla_471067!A4),"1")</f>
        <v>1</v>
      </c>
      <c r="T29" s="6" t="str">
        <f ca="1">HYPERLINK("#"&amp;CELL("direccion",Tabla_471023!A4),"1")</f>
        <v>1</v>
      </c>
      <c r="U29" s="6" t="str">
        <f ca="1">HYPERLINK("#"&amp;CELL("direccion",Tabla_471047!A4),"1")</f>
        <v>1</v>
      </c>
      <c r="V29" s="6" t="str">
        <f ca="1">HYPERLINK("#"&amp;CELL("direccion",Tabla_471030!A4),"1")</f>
        <v>1</v>
      </c>
      <c r="W29" s="6" t="str">
        <f ca="1">HYPERLINK("#"&amp;CELL("direccion",Tabla_471041!A4),"1")</f>
        <v>1</v>
      </c>
      <c r="X29" s="6" t="str">
        <f ca="1">HYPERLINK("#"&amp;CELL("direccion",Tabla_471031!A4),"1")</f>
        <v>1</v>
      </c>
      <c r="Y29" s="6" t="str">
        <f ca="1">HYPERLINK("#"&amp;CELL("direccion",Tabla_471032!A4),"1")</f>
        <v>1</v>
      </c>
      <c r="Z29" s="6" t="str">
        <f ca="1">HYPERLINK("#"&amp;CELL("direccion",Tabla_471059!A4),"1")</f>
        <v>1</v>
      </c>
      <c r="AA29" s="6" t="str">
        <f ca="1">HYPERLINK("#"&amp;CELL("direccion",Tabla_471071!A4),"1")</f>
        <v>1</v>
      </c>
      <c r="AB29" s="6" t="str">
        <f ca="1">HYPERLINK("#"&amp;CELL("direccion",Tabla_471062!A4),"1")</f>
        <v>1</v>
      </c>
      <c r="AC29" s="6" t="str">
        <f ca="1">HYPERLINK("#"&amp;CELL("direccion",Tabla_471074!A4),"1")</f>
        <v>1</v>
      </c>
      <c r="AD29" s="9" t="s">
        <v>294</v>
      </c>
      <c r="AE29" s="4">
        <v>43465</v>
      </c>
      <c r="AF29" s="4">
        <v>43465</v>
      </c>
    </row>
    <row r="30" spans="1:32" s="9" customFormat="1" x14ac:dyDescent="0.25">
      <c r="A30" s="9">
        <v>2018</v>
      </c>
      <c r="B30" s="4">
        <v>43282</v>
      </c>
      <c r="C30" s="4">
        <v>43373</v>
      </c>
      <c r="D30" s="9" t="s">
        <v>90</v>
      </c>
      <c r="E30" s="9">
        <v>40</v>
      </c>
      <c r="F30" s="9" t="s">
        <v>219</v>
      </c>
      <c r="G30" s="9" t="s">
        <v>220</v>
      </c>
      <c r="H30" s="9" t="s">
        <v>215</v>
      </c>
      <c r="I30" s="9" t="s">
        <v>221</v>
      </c>
      <c r="J30" s="9" t="s">
        <v>222</v>
      </c>
      <c r="K30" s="9" t="s">
        <v>223</v>
      </c>
      <c r="L30" s="9" t="s">
        <v>93</v>
      </c>
      <c r="M30" s="9">
        <v>27648.83</v>
      </c>
      <c r="N30" s="9" t="s">
        <v>291</v>
      </c>
      <c r="O30" s="9">
        <v>20397.830000000002</v>
      </c>
      <c r="P30" s="9" t="s">
        <v>291</v>
      </c>
      <c r="Q30" s="6" t="str">
        <f ca="1">HYPERLINK("#"&amp;CELL("direccion",Tabla_471065!A5),"2")</f>
        <v>2</v>
      </c>
      <c r="R30" s="6" t="str">
        <f ca="1">HYPERLINK("#"&amp;CELL("direccion",Tabla_471039!A5),"2")</f>
        <v>2</v>
      </c>
      <c r="S30" s="6" t="str">
        <f ca="1">HYPERLINK("#"&amp;CELL("direccion",Tabla_471067!A5),"2")</f>
        <v>2</v>
      </c>
      <c r="T30" s="6" t="str">
        <f ca="1">HYPERLINK("#"&amp;CELL("direccion",Tabla_471023!A5),"2")</f>
        <v>2</v>
      </c>
      <c r="U30" s="6" t="str">
        <f ca="1">HYPERLINK("#"&amp;CELL("direccion",Tabla_471047!A5),"2")</f>
        <v>2</v>
      </c>
      <c r="V30" s="6" t="str">
        <f ca="1">HYPERLINK("#"&amp;CELL("direccion",Tabla_471030!A5),"2")</f>
        <v>2</v>
      </c>
      <c r="W30" s="6" t="str">
        <f ca="1">HYPERLINK("#"&amp;CELL("direccion",Tabla_471041!A5),"2")</f>
        <v>2</v>
      </c>
      <c r="X30" s="6" t="str">
        <f ca="1">HYPERLINK("#"&amp;CELL("direccion",Tabla_471031!A5),"2")</f>
        <v>2</v>
      </c>
      <c r="Y30" s="6" t="str">
        <f ca="1">HYPERLINK("#"&amp;CELL("direccion",Tabla_471032!A5),"2")</f>
        <v>2</v>
      </c>
      <c r="Z30" s="6" t="str">
        <f ca="1">HYPERLINK("#"&amp;CELL("direccion",Tabla_471059!A5),"2")</f>
        <v>2</v>
      </c>
      <c r="AA30" s="6" t="str">
        <f ca="1">HYPERLINK("#"&amp;CELL("direccion",Tabla_471071!A5),"2")</f>
        <v>2</v>
      </c>
      <c r="AB30" s="6" t="str">
        <f ca="1">HYPERLINK("#"&amp;CELL("direccion",Tabla_471062!A5),"2")</f>
        <v>2</v>
      </c>
      <c r="AC30" s="6" t="str">
        <f ca="1">HYPERLINK("#"&amp;CELL("direccion",Tabla_471074!A5),"2")</f>
        <v>2</v>
      </c>
      <c r="AD30" s="9" t="s">
        <v>294</v>
      </c>
      <c r="AE30" s="4">
        <v>43465</v>
      </c>
      <c r="AF30" s="4">
        <v>43465</v>
      </c>
    </row>
    <row r="31" spans="1:32" s="9" customFormat="1" x14ac:dyDescent="0.25">
      <c r="A31" s="9">
        <v>2018</v>
      </c>
      <c r="B31" s="4">
        <v>43282</v>
      </c>
      <c r="C31" s="4">
        <v>43373</v>
      </c>
      <c r="D31" s="9" t="s">
        <v>90</v>
      </c>
      <c r="E31" s="9">
        <v>40</v>
      </c>
      <c r="F31" s="9" t="s">
        <v>224</v>
      </c>
      <c r="G31" s="9" t="s">
        <v>225</v>
      </c>
      <c r="H31" s="9" t="s">
        <v>215</v>
      </c>
      <c r="I31" s="9" t="s">
        <v>226</v>
      </c>
      <c r="J31" s="9" t="s">
        <v>227</v>
      </c>
      <c r="K31" s="9" t="s">
        <v>228</v>
      </c>
      <c r="L31" s="9" t="s">
        <v>94</v>
      </c>
      <c r="M31" s="9">
        <v>27648.83</v>
      </c>
      <c r="N31" s="9" t="s">
        <v>291</v>
      </c>
      <c r="O31" s="9">
        <v>19110.88</v>
      </c>
      <c r="P31" s="9" t="s">
        <v>291</v>
      </c>
      <c r="Q31" s="6" t="str">
        <f ca="1">HYPERLINK("#"&amp;CELL("direccion",Tabla_471065!A6),"3")</f>
        <v>3</v>
      </c>
      <c r="R31" s="6" t="str">
        <f ca="1">HYPERLINK("#"&amp;CELL("direccion",Tabla_471039!A6),"3")</f>
        <v>3</v>
      </c>
      <c r="S31" s="6" t="str">
        <f ca="1">HYPERLINK("#"&amp;CELL("direccion",Tabla_471067!A6),"3")</f>
        <v>3</v>
      </c>
      <c r="T31" s="6" t="str">
        <f ca="1">HYPERLINK("#"&amp;CELL("direccion",Tabla_471023!A6),"3")</f>
        <v>3</v>
      </c>
      <c r="U31" s="6" t="str">
        <f ca="1">HYPERLINK("#"&amp;CELL("direccion",Tabla_471047!A6),"3")</f>
        <v>3</v>
      </c>
      <c r="V31" s="6" t="str">
        <f ca="1">HYPERLINK("#"&amp;CELL("direccion",Tabla_471030!A6),"3")</f>
        <v>3</v>
      </c>
      <c r="W31" s="6" t="str">
        <f ca="1">HYPERLINK("#"&amp;CELL("direccion",Tabla_471041!A6),"3")</f>
        <v>3</v>
      </c>
      <c r="X31" s="6" t="str">
        <f ca="1">HYPERLINK("#"&amp;CELL("direccion",Tabla_471031!A6),"3")</f>
        <v>3</v>
      </c>
      <c r="Y31" s="6" t="str">
        <f ca="1">HYPERLINK("#"&amp;CELL("direccion",Tabla_471032!A6),"3")</f>
        <v>3</v>
      </c>
      <c r="Z31" s="6" t="str">
        <f ca="1">HYPERLINK("#"&amp;CELL("direccion",Tabla_471059!A6),"3")</f>
        <v>3</v>
      </c>
      <c r="AA31" s="6" t="str">
        <f ca="1">HYPERLINK("#"&amp;CELL("direccion",Tabla_471071!A6),"3")</f>
        <v>3</v>
      </c>
      <c r="AB31" s="6" t="str">
        <f ca="1">HYPERLINK("#"&amp;CELL("direccion",Tabla_471062!A6),"3")</f>
        <v>3</v>
      </c>
      <c r="AC31" s="6" t="str">
        <f ca="1">HYPERLINK("#"&amp;CELL("direccion",Tabla_471074!A6),"3")</f>
        <v>3</v>
      </c>
      <c r="AD31" s="9" t="s">
        <v>294</v>
      </c>
      <c r="AE31" s="4">
        <v>43465</v>
      </c>
      <c r="AF31" s="4">
        <v>43465</v>
      </c>
    </row>
    <row r="32" spans="1:32" s="9" customFormat="1" x14ac:dyDescent="0.25">
      <c r="A32" s="9">
        <v>2018</v>
      </c>
      <c r="B32" s="4">
        <v>43282</v>
      </c>
      <c r="C32" s="4">
        <v>43373</v>
      </c>
      <c r="D32" s="9" t="s">
        <v>90</v>
      </c>
      <c r="E32" s="9">
        <v>34</v>
      </c>
      <c r="F32" s="9" t="s">
        <v>229</v>
      </c>
      <c r="G32" s="9" t="s">
        <v>304</v>
      </c>
      <c r="H32" s="9" t="s">
        <v>215</v>
      </c>
      <c r="I32" s="9" t="s">
        <v>230</v>
      </c>
      <c r="J32" s="9" t="s">
        <v>231</v>
      </c>
      <c r="K32" s="9" t="s">
        <v>232</v>
      </c>
      <c r="L32" s="9" t="s">
        <v>93</v>
      </c>
      <c r="M32" s="9">
        <v>23478.33</v>
      </c>
      <c r="N32" s="9" t="s">
        <v>291</v>
      </c>
      <c r="O32" s="9">
        <v>17738.79</v>
      </c>
      <c r="P32" s="9" t="s">
        <v>291</v>
      </c>
      <c r="Q32" s="6" t="str">
        <f ca="1">HYPERLINK("#"&amp;CELL("direccion",Tabla_471065!A7),"4")</f>
        <v>4</v>
      </c>
      <c r="R32" s="6" t="str">
        <f ca="1">HYPERLINK("#"&amp;CELL("direccion",Tabla_471039!A7),"4")</f>
        <v>4</v>
      </c>
      <c r="S32" s="6" t="str">
        <f ca="1">HYPERLINK("#"&amp;CELL("direccion",Tabla_471067!A7),"4")</f>
        <v>4</v>
      </c>
      <c r="T32" s="6" t="str">
        <f ca="1">HYPERLINK("#"&amp;CELL("direccion",Tabla_471023!A7),"4")</f>
        <v>4</v>
      </c>
      <c r="U32" s="6" t="str">
        <f ca="1">HYPERLINK("#"&amp;CELL("direccion",Tabla_471047!A7),"4")</f>
        <v>4</v>
      </c>
      <c r="V32" s="6" t="str">
        <f ca="1">HYPERLINK("#"&amp;CELL("direccion",Tabla_471030!A7),"4")</f>
        <v>4</v>
      </c>
      <c r="W32" s="6" t="str">
        <f ca="1">HYPERLINK("#"&amp;CELL("direccion",Tabla_471041!A7),"4")</f>
        <v>4</v>
      </c>
      <c r="X32" s="6" t="str">
        <f ca="1">HYPERLINK("#"&amp;CELL("direccion",Tabla_471031!A7),"4")</f>
        <v>4</v>
      </c>
      <c r="Y32" s="6" t="str">
        <f ca="1">HYPERLINK("#"&amp;CELL("direccion",Tabla_471032!A7),"4")</f>
        <v>4</v>
      </c>
      <c r="Z32" s="6" t="str">
        <f ca="1">HYPERLINK("#"&amp;CELL("direccion",Tabla_471059!A7),"4")</f>
        <v>4</v>
      </c>
      <c r="AA32" s="6" t="str">
        <f ca="1">HYPERLINK("#"&amp;CELL("direccion",Tabla_471071!A7),"4")</f>
        <v>4</v>
      </c>
      <c r="AB32" s="6" t="str">
        <f ca="1">HYPERLINK("#"&amp;CELL("direccion",Tabla_471062!A7),"4")</f>
        <v>4</v>
      </c>
      <c r="AC32" s="6" t="str">
        <f ca="1">HYPERLINK("#"&amp;CELL("direccion",Tabla_471074!A7),"4")</f>
        <v>4</v>
      </c>
      <c r="AD32" s="9" t="s">
        <v>294</v>
      </c>
      <c r="AE32" s="4">
        <v>43465</v>
      </c>
      <c r="AF32" s="4">
        <v>43465</v>
      </c>
    </row>
    <row r="33" spans="1:32" s="9" customFormat="1" x14ac:dyDescent="0.25">
      <c r="A33" s="9">
        <v>2018</v>
      </c>
      <c r="B33" s="4">
        <v>43282</v>
      </c>
      <c r="C33" s="4">
        <v>43373</v>
      </c>
      <c r="D33" s="9" t="s">
        <v>90</v>
      </c>
      <c r="E33" s="9">
        <v>34</v>
      </c>
      <c r="F33" s="9" t="s">
        <v>233</v>
      </c>
      <c r="G33" s="9" t="s">
        <v>294</v>
      </c>
      <c r="H33" s="9" t="s">
        <v>215</v>
      </c>
      <c r="I33" s="9" t="s">
        <v>235</v>
      </c>
      <c r="J33" s="9" t="s">
        <v>236</v>
      </c>
      <c r="K33" s="9" t="s">
        <v>227</v>
      </c>
      <c r="L33" s="9" t="s">
        <v>94</v>
      </c>
      <c r="M33" s="9">
        <v>23478.33</v>
      </c>
      <c r="N33" s="9" t="s">
        <v>291</v>
      </c>
      <c r="O33" s="9">
        <v>17917.82</v>
      </c>
      <c r="P33" s="9" t="s">
        <v>291</v>
      </c>
      <c r="Q33" s="6" t="str">
        <f ca="1">HYPERLINK("#"&amp;CELL("direccion",Tabla_471065!A8),"5")</f>
        <v>5</v>
      </c>
      <c r="R33" s="6" t="str">
        <f ca="1">HYPERLINK("#"&amp;CELL("direccion",Tabla_471039!A8),"5")</f>
        <v>5</v>
      </c>
      <c r="S33" s="6" t="str">
        <f ca="1">HYPERLINK("#"&amp;CELL("direccion",Tabla_471067!A8),"5")</f>
        <v>5</v>
      </c>
      <c r="T33" s="6" t="str">
        <f ca="1">HYPERLINK("#"&amp;CELL("direccion",Tabla_471023!A8),"5")</f>
        <v>5</v>
      </c>
      <c r="U33" s="6" t="str">
        <f ca="1">HYPERLINK("#"&amp;CELL("direccion",Tabla_471047!A8),"5")</f>
        <v>5</v>
      </c>
      <c r="V33" s="6" t="str">
        <f ca="1">HYPERLINK("#"&amp;CELL("direccion",Tabla_471030!A8),"5")</f>
        <v>5</v>
      </c>
      <c r="W33" s="6" t="str">
        <f ca="1">HYPERLINK("#"&amp;CELL("direccion",Tabla_471041!A8),"5")</f>
        <v>5</v>
      </c>
      <c r="X33" s="6" t="str">
        <f ca="1">HYPERLINK("#"&amp;CELL("direccion",Tabla_471031!A8),"5")</f>
        <v>5</v>
      </c>
      <c r="Y33" s="6" t="str">
        <f ca="1">HYPERLINK("#"&amp;CELL("direccion",Tabla_471032!A8),"5")</f>
        <v>5</v>
      </c>
      <c r="Z33" s="6" t="str">
        <f ca="1">HYPERLINK("#"&amp;CELL("direccion",Tabla_471059!A8),"5")</f>
        <v>5</v>
      </c>
      <c r="AA33" s="6" t="str">
        <f ca="1">HYPERLINK("#"&amp;CELL("direccion",Tabla_471071!A8),"5")</f>
        <v>5</v>
      </c>
      <c r="AB33" s="6" t="str">
        <f ca="1">HYPERLINK("#"&amp;CELL("direccion",Tabla_471062!A8),"5")</f>
        <v>5</v>
      </c>
      <c r="AC33" s="6" t="str">
        <f ca="1">HYPERLINK("#"&amp;CELL("direccion",Tabla_471074!A8),"5")</f>
        <v>5</v>
      </c>
      <c r="AD33" s="9" t="s">
        <v>294</v>
      </c>
      <c r="AE33" s="4">
        <v>43465</v>
      </c>
      <c r="AF33" s="4">
        <v>43465</v>
      </c>
    </row>
    <row r="34" spans="1:32" s="9" customFormat="1" x14ac:dyDescent="0.25">
      <c r="A34" s="9">
        <v>2018</v>
      </c>
      <c r="B34" s="4">
        <v>43282</v>
      </c>
      <c r="C34" s="4">
        <v>43373</v>
      </c>
      <c r="D34" s="9" t="s">
        <v>90</v>
      </c>
      <c r="E34" s="9">
        <v>29</v>
      </c>
      <c r="F34" s="9" t="s">
        <v>237</v>
      </c>
      <c r="G34" s="9" t="s">
        <v>238</v>
      </c>
      <c r="H34" s="9" t="s">
        <v>215</v>
      </c>
      <c r="I34" s="9" t="s">
        <v>239</v>
      </c>
      <c r="J34" s="9" t="s">
        <v>240</v>
      </c>
      <c r="K34" s="9" t="s">
        <v>241</v>
      </c>
      <c r="L34" s="9" t="s">
        <v>93</v>
      </c>
      <c r="M34" s="9">
        <v>17879.169999999998</v>
      </c>
      <c r="N34" s="9" t="s">
        <v>291</v>
      </c>
      <c r="O34" s="9">
        <v>13911.03</v>
      </c>
      <c r="P34" s="9" t="s">
        <v>291</v>
      </c>
      <c r="Q34" s="6" t="str">
        <f ca="1">HYPERLINK("#"&amp;CELL("direccion",Tabla_471065!A9),"6")</f>
        <v>6</v>
      </c>
      <c r="R34" s="6" t="str">
        <f ca="1">HYPERLINK("#"&amp;CELL("direccion",Tabla_471039!A9),"6")</f>
        <v>6</v>
      </c>
      <c r="S34" s="6" t="str">
        <f ca="1">HYPERLINK("#"&amp;CELL("direccion",Tabla_471067!A9),"6")</f>
        <v>6</v>
      </c>
      <c r="T34" s="6" t="str">
        <f ca="1">HYPERLINK("#"&amp;CELL("direccion",Tabla_471023!A9),"6")</f>
        <v>6</v>
      </c>
      <c r="U34" s="6" t="str">
        <f ca="1">HYPERLINK("#"&amp;CELL("direccion",Tabla_471047!A9),"6")</f>
        <v>6</v>
      </c>
      <c r="V34" s="6" t="str">
        <f ca="1">HYPERLINK("#"&amp;CELL("direccion",Tabla_471030!A9),"6")</f>
        <v>6</v>
      </c>
      <c r="W34" s="6" t="str">
        <f ca="1">HYPERLINK("#"&amp;CELL("direccion",Tabla_471041!A9),"6")</f>
        <v>6</v>
      </c>
      <c r="X34" s="6" t="str">
        <f ca="1">HYPERLINK("#"&amp;CELL("direccion",Tabla_471031!A9),"6")</f>
        <v>6</v>
      </c>
      <c r="Y34" s="6" t="str">
        <f ca="1">HYPERLINK("#"&amp;CELL("direccion",Tabla_471032!A9),"6")</f>
        <v>6</v>
      </c>
      <c r="Z34" s="6" t="str">
        <f ca="1">HYPERLINK("#"&amp;CELL("direccion",Tabla_471059!A9),"6")</f>
        <v>6</v>
      </c>
      <c r="AA34" s="6" t="str">
        <f ca="1">HYPERLINK("#"&amp;CELL("direccion",Tabla_471071!A9),"6")</f>
        <v>6</v>
      </c>
      <c r="AB34" s="6" t="str">
        <f ca="1">HYPERLINK("#"&amp;CELL("direccion",Tabla_471062!A9),"6")</f>
        <v>6</v>
      </c>
      <c r="AC34" s="6" t="str">
        <f ca="1">HYPERLINK("#"&amp;CELL("direccion",Tabla_471074!A9),"6")</f>
        <v>6</v>
      </c>
      <c r="AD34" s="9" t="s">
        <v>294</v>
      </c>
      <c r="AE34" s="4">
        <v>43465</v>
      </c>
      <c r="AF34" s="4">
        <v>43465</v>
      </c>
    </row>
    <row r="35" spans="1:32" s="9" customFormat="1" x14ac:dyDescent="0.25">
      <c r="A35" s="9">
        <v>2018</v>
      </c>
      <c r="B35" s="4">
        <v>43282</v>
      </c>
      <c r="C35" s="4">
        <v>43373</v>
      </c>
      <c r="D35" s="9" t="s">
        <v>90</v>
      </c>
      <c r="E35" s="9">
        <v>29</v>
      </c>
      <c r="F35" s="9" t="s">
        <v>242</v>
      </c>
      <c r="G35" s="9" t="s">
        <v>243</v>
      </c>
      <c r="H35" s="9" t="s">
        <v>215</v>
      </c>
      <c r="I35" s="9" t="s">
        <v>244</v>
      </c>
      <c r="J35" s="9" t="s">
        <v>245</v>
      </c>
      <c r="K35" s="9" t="s">
        <v>246</v>
      </c>
      <c r="L35" s="9" t="s">
        <v>94</v>
      </c>
      <c r="M35" s="9">
        <v>17879.169999999998</v>
      </c>
      <c r="N35" s="9" t="s">
        <v>291</v>
      </c>
      <c r="O35" s="9">
        <v>13665.37</v>
      </c>
      <c r="P35" s="9" t="s">
        <v>291</v>
      </c>
      <c r="Q35" s="6" t="str">
        <f ca="1">HYPERLINK("#"&amp;CELL("direccion",Tabla_471065!A10),"7")</f>
        <v>7</v>
      </c>
      <c r="R35" s="6" t="str">
        <f ca="1">HYPERLINK("#"&amp;CELL("direccion",Tabla_471039!A10),"7")</f>
        <v>7</v>
      </c>
      <c r="S35" s="6" t="str">
        <f ca="1">HYPERLINK("#"&amp;CELL("direccion",Tabla_471067!A10),"7")</f>
        <v>7</v>
      </c>
      <c r="T35" s="6" t="str">
        <f ca="1">HYPERLINK("#"&amp;CELL("direccion",Tabla_471023!A10),"7")</f>
        <v>7</v>
      </c>
      <c r="U35" s="6" t="str">
        <f ca="1">HYPERLINK("#"&amp;CELL("direccion",Tabla_471047!A10),"7")</f>
        <v>7</v>
      </c>
      <c r="V35" s="6" t="str">
        <f ca="1">HYPERLINK("#"&amp;CELL("direccion",Tabla_471030!A10),"7")</f>
        <v>7</v>
      </c>
      <c r="W35" s="6" t="str">
        <f ca="1">HYPERLINK("#"&amp;CELL("direccion",Tabla_471041!A10),"7")</f>
        <v>7</v>
      </c>
      <c r="X35" s="6" t="str">
        <f ca="1">HYPERLINK("#"&amp;CELL("direccion",Tabla_471031!A10),"7")</f>
        <v>7</v>
      </c>
      <c r="Y35" s="6" t="str">
        <f ca="1">HYPERLINK("#"&amp;CELL("direccion",Tabla_471032!A10),"7")</f>
        <v>7</v>
      </c>
      <c r="Z35" s="6" t="str">
        <f ca="1">HYPERLINK("#"&amp;CELL("direccion",Tabla_471059!A10),"7")</f>
        <v>7</v>
      </c>
      <c r="AA35" s="6" t="str">
        <f ca="1">HYPERLINK("#"&amp;CELL("direccion",Tabla_471071!A10),"7")</f>
        <v>7</v>
      </c>
      <c r="AB35" s="6" t="str">
        <f ca="1">HYPERLINK("#"&amp;CELL("direccion",Tabla_471062!A10),"7")</f>
        <v>7</v>
      </c>
      <c r="AC35" s="6" t="str">
        <f ca="1">HYPERLINK("#"&amp;CELL("direccion",Tabla_471074!A10),"7")</f>
        <v>7</v>
      </c>
      <c r="AD35" s="9" t="s">
        <v>294</v>
      </c>
      <c r="AE35" s="4">
        <v>43465</v>
      </c>
      <c r="AF35" s="4">
        <v>43465</v>
      </c>
    </row>
    <row r="36" spans="1:32" s="9" customFormat="1" x14ac:dyDescent="0.25">
      <c r="A36" s="9">
        <v>2018</v>
      </c>
      <c r="B36" s="4">
        <v>43282</v>
      </c>
      <c r="C36" s="4">
        <v>43373</v>
      </c>
      <c r="D36" s="9" t="s">
        <v>90</v>
      </c>
      <c r="E36" s="9">
        <v>29</v>
      </c>
      <c r="F36" s="9" t="s">
        <v>237</v>
      </c>
      <c r="G36" s="9" t="s">
        <v>247</v>
      </c>
      <c r="H36" s="9" t="s">
        <v>215</v>
      </c>
      <c r="I36" s="9" t="s">
        <v>248</v>
      </c>
      <c r="J36" s="9" t="s">
        <v>249</v>
      </c>
      <c r="K36" s="9" t="s">
        <v>250</v>
      </c>
      <c r="L36" s="9" t="s">
        <v>93</v>
      </c>
      <c r="M36" s="9">
        <v>17879.169999999998</v>
      </c>
      <c r="N36" s="9" t="s">
        <v>291</v>
      </c>
      <c r="O36" s="9">
        <v>13687.33</v>
      </c>
      <c r="P36" s="9" t="s">
        <v>291</v>
      </c>
      <c r="Q36" s="6" t="str">
        <f ca="1">HYPERLINK("#"&amp;CELL("direccion",Tabla_471065!A11),"8")</f>
        <v>8</v>
      </c>
      <c r="R36" s="6" t="str">
        <f ca="1">HYPERLINK("#"&amp;CELL("direccion",Tabla_471039!A11),"8")</f>
        <v>8</v>
      </c>
      <c r="S36" s="6" t="str">
        <f ca="1">HYPERLINK("#"&amp;CELL("direccion",Tabla_471067!A11),"8")</f>
        <v>8</v>
      </c>
      <c r="T36" s="6" t="str">
        <f ca="1">HYPERLINK("#"&amp;CELL("direccion",Tabla_471023!A11),"8")</f>
        <v>8</v>
      </c>
      <c r="U36" s="6" t="str">
        <f ca="1">HYPERLINK("#"&amp;CELL("direccion",Tabla_471047!A11),"8")</f>
        <v>8</v>
      </c>
      <c r="V36" s="6" t="str">
        <f ca="1">HYPERLINK("#"&amp;CELL("direccion",Tabla_471030!A11),"8")</f>
        <v>8</v>
      </c>
      <c r="W36" s="6" t="str">
        <f ca="1">HYPERLINK("#"&amp;CELL("direccion",Tabla_471041!A11),"8")</f>
        <v>8</v>
      </c>
      <c r="X36" s="6" t="str">
        <f ca="1">HYPERLINK("#"&amp;CELL("direccion",Tabla_471031!A11),"8")</f>
        <v>8</v>
      </c>
      <c r="Y36" s="6" t="str">
        <f ca="1">HYPERLINK("#"&amp;CELL("direccion",Tabla_471032!A11),"8")</f>
        <v>8</v>
      </c>
      <c r="Z36" s="6" t="str">
        <f ca="1">HYPERLINK("#"&amp;CELL("direccion",Tabla_471059!A11),"8")</f>
        <v>8</v>
      </c>
      <c r="AA36" s="6" t="str">
        <f ca="1">HYPERLINK("#"&amp;CELL("direccion",Tabla_471071!A11),"8")</f>
        <v>8</v>
      </c>
      <c r="AB36" s="6" t="str">
        <f ca="1">HYPERLINK("#"&amp;CELL("direccion",Tabla_471062!A11),"8")</f>
        <v>8</v>
      </c>
      <c r="AC36" s="6" t="str">
        <f ca="1">HYPERLINK("#"&amp;CELL("direccion",Tabla_471074!A11),"8")</f>
        <v>8</v>
      </c>
      <c r="AD36" s="9" t="s">
        <v>294</v>
      </c>
      <c r="AE36" s="4">
        <v>43465</v>
      </c>
      <c r="AF36" s="4">
        <v>43465</v>
      </c>
    </row>
    <row r="37" spans="1:32" s="9" customFormat="1" x14ac:dyDescent="0.25">
      <c r="A37" s="9">
        <v>2018</v>
      </c>
      <c r="B37" s="4">
        <v>43282</v>
      </c>
      <c r="C37" s="4">
        <v>43373</v>
      </c>
      <c r="D37" s="9" t="s">
        <v>90</v>
      </c>
      <c r="E37" s="9">
        <v>29</v>
      </c>
      <c r="F37" s="9" t="s">
        <v>242</v>
      </c>
      <c r="G37" s="9" t="s">
        <v>251</v>
      </c>
      <c r="H37" s="9" t="s">
        <v>220</v>
      </c>
      <c r="I37" s="9" t="s">
        <v>252</v>
      </c>
      <c r="J37" s="9" t="s">
        <v>253</v>
      </c>
      <c r="K37" s="9" t="s">
        <v>254</v>
      </c>
      <c r="L37" s="9" t="s">
        <v>94</v>
      </c>
      <c r="M37" s="9">
        <v>16937.169999999998</v>
      </c>
      <c r="N37" s="9" t="s">
        <v>291</v>
      </c>
      <c r="O37" s="9">
        <v>12997.98</v>
      </c>
      <c r="P37" s="9" t="s">
        <v>291</v>
      </c>
      <c r="Q37" s="6" t="str">
        <f ca="1">HYPERLINK("#"&amp;CELL("direccion",Tabla_471065!A12),"9")</f>
        <v>9</v>
      </c>
      <c r="R37" s="6" t="str">
        <f ca="1">HYPERLINK("#"&amp;CELL("direccion",Tabla_471039!A12),"9")</f>
        <v>9</v>
      </c>
      <c r="S37" s="6" t="str">
        <f ca="1">HYPERLINK("#"&amp;CELL("direccion",Tabla_471067!A12),"9")</f>
        <v>9</v>
      </c>
      <c r="T37" s="6" t="str">
        <f ca="1">HYPERLINK("#"&amp;CELL("direccion",Tabla_471023!A12),"9")</f>
        <v>9</v>
      </c>
      <c r="U37" s="6" t="str">
        <f ca="1">HYPERLINK("#"&amp;CELL("direccion",Tabla_471047!A12),"9")</f>
        <v>9</v>
      </c>
      <c r="V37" s="6" t="str">
        <f ca="1">HYPERLINK("#"&amp;CELL("direccion",Tabla_471030!A12),"9")</f>
        <v>9</v>
      </c>
      <c r="W37" s="6" t="str">
        <f ca="1">HYPERLINK("#"&amp;CELL("direccion",Tabla_471041!A12),"9")</f>
        <v>9</v>
      </c>
      <c r="X37" s="6" t="str">
        <f ca="1">HYPERLINK("#"&amp;CELL("direccion",Tabla_471031!A12),"9")</f>
        <v>9</v>
      </c>
      <c r="Y37" s="6" t="str">
        <f ca="1">HYPERLINK("#"&amp;CELL("direccion",Tabla_471032!A12),"9")</f>
        <v>9</v>
      </c>
      <c r="Z37" s="6" t="str">
        <f ca="1">HYPERLINK("#"&amp;CELL("direccion",Tabla_471059!A12),"9")</f>
        <v>9</v>
      </c>
      <c r="AA37" s="6" t="str">
        <f ca="1">HYPERLINK("#"&amp;CELL("direccion",Tabla_471071!A12),"9")</f>
        <v>9</v>
      </c>
      <c r="AB37" s="6" t="str">
        <f ca="1">HYPERLINK("#"&amp;CELL("direccion",Tabla_471062!A12),"9")</f>
        <v>9</v>
      </c>
      <c r="AC37" s="6" t="str">
        <f ca="1">HYPERLINK("#"&amp;CELL("direccion",Tabla_471074!A12),"9")</f>
        <v>9</v>
      </c>
      <c r="AD37" s="9" t="s">
        <v>294</v>
      </c>
      <c r="AE37" s="4">
        <v>43465</v>
      </c>
      <c r="AF37" s="4">
        <v>43465</v>
      </c>
    </row>
    <row r="38" spans="1:32" s="9" customFormat="1" x14ac:dyDescent="0.25">
      <c r="A38" s="9">
        <v>2018</v>
      </c>
      <c r="B38" s="4">
        <v>43282</v>
      </c>
      <c r="C38" s="4">
        <v>43373</v>
      </c>
      <c r="D38" s="9" t="s">
        <v>90</v>
      </c>
      <c r="E38" s="9">
        <v>29</v>
      </c>
      <c r="F38" s="9" t="s">
        <v>237</v>
      </c>
      <c r="G38" s="9" t="s">
        <v>255</v>
      </c>
      <c r="H38" s="9" t="s">
        <v>220</v>
      </c>
      <c r="I38" s="9" t="s">
        <v>256</v>
      </c>
      <c r="J38" s="9" t="s">
        <v>257</v>
      </c>
      <c r="K38" s="9" t="s">
        <v>258</v>
      </c>
      <c r="L38" s="9" t="s">
        <v>93</v>
      </c>
      <c r="M38" s="9">
        <v>16937.169999999998</v>
      </c>
      <c r="N38" s="9" t="s">
        <v>291</v>
      </c>
      <c r="O38" s="9">
        <v>13047.62</v>
      </c>
      <c r="P38" s="9" t="s">
        <v>291</v>
      </c>
      <c r="Q38" s="6" t="str">
        <f ca="1">HYPERLINK("#"&amp;CELL("direccion",Tabla_471065!A13),"10")</f>
        <v>10</v>
      </c>
      <c r="R38" s="6" t="str">
        <f ca="1">HYPERLINK("#"&amp;CELL("direccion",Tabla_471039!A13),"10")</f>
        <v>10</v>
      </c>
      <c r="S38" s="6" t="str">
        <f ca="1">HYPERLINK("#"&amp;CELL("direccion",Tabla_471067!A13),"10")</f>
        <v>10</v>
      </c>
      <c r="T38" s="6" t="str">
        <f ca="1">HYPERLINK("#"&amp;CELL("direccion",Tabla_471023!A13),"10")</f>
        <v>10</v>
      </c>
      <c r="U38" s="6" t="str">
        <f ca="1">HYPERLINK("#"&amp;CELL("direccion",Tabla_471047!A13),"10")</f>
        <v>10</v>
      </c>
      <c r="V38" s="6" t="str">
        <f ca="1">HYPERLINK("#"&amp;CELL("direccion",Tabla_471030!A13),"10")</f>
        <v>10</v>
      </c>
      <c r="W38" s="6" t="str">
        <f ca="1">HYPERLINK("#"&amp;CELL("direccion",Tabla_471041!A13),"10")</f>
        <v>10</v>
      </c>
      <c r="X38" s="6" t="str">
        <f ca="1">HYPERLINK("#"&amp;CELL("direccion",Tabla_471031!A13),"10")</f>
        <v>10</v>
      </c>
      <c r="Y38" s="6" t="str">
        <f ca="1">HYPERLINK("#"&amp;CELL("direccion",Tabla_471032!A13),"10")</f>
        <v>10</v>
      </c>
      <c r="Z38" s="6" t="str">
        <f ca="1">HYPERLINK("#"&amp;CELL("direccion",Tabla_471059!A13),"10")</f>
        <v>10</v>
      </c>
      <c r="AA38" s="6" t="str">
        <f ca="1">HYPERLINK("#"&amp;CELL("direccion",Tabla_471071!A13),"10")</f>
        <v>10</v>
      </c>
      <c r="AB38" s="6" t="str">
        <f ca="1">HYPERLINK("#"&amp;CELL("direccion",Tabla_471062!A13),"10")</f>
        <v>10</v>
      </c>
      <c r="AC38" s="6" t="str">
        <f ca="1">HYPERLINK("#"&amp;CELL("direccion",Tabla_471074!A13),"10")</f>
        <v>10</v>
      </c>
      <c r="AD38" s="9" t="s">
        <v>294</v>
      </c>
      <c r="AE38" s="4">
        <v>43465</v>
      </c>
      <c r="AF38" s="4">
        <v>43465</v>
      </c>
    </row>
    <row r="39" spans="1:32" s="9" customFormat="1" x14ac:dyDescent="0.25">
      <c r="A39" s="9">
        <v>2018</v>
      </c>
      <c r="B39" s="4">
        <v>43282</v>
      </c>
      <c r="C39" s="4">
        <v>43373</v>
      </c>
      <c r="D39" s="9" t="s">
        <v>90</v>
      </c>
      <c r="E39" s="9">
        <v>29</v>
      </c>
      <c r="F39" s="9" t="s">
        <v>242</v>
      </c>
      <c r="G39" s="9" t="s">
        <v>259</v>
      </c>
      <c r="H39" s="9" t="s">
        <v>225</v>
      </c>
      <c r="I39" s="9" t="s">
        <v>260</v>
      </c>
      <c r="J39" s="9" t="s">
        <v>261</v>
      </c>
      <c r="K39" s="9" t="s">
        <v>262</v>
      </c>
      <c r="L39" s="9" t="s">
        <v>94</v>
      </c>
      <c r="M39" s="9">
        <v>17879.169999999998</v>
      </c>
      <c r="N39" s="9" t="s">
        <v>291</v>
      </c>
      <c r="O39" s="9">
        <v>13680.38</v>
      </c>
      <c r="P39" s="9" t="s">
        <v>291</v>
      </c>
      <c r="Q39" s="6" t="str">
        <f ca="1">HYPERLINK("#"&amp;CELL("direccion",Tabla_471065!A14),"11")</f>
        <v>11</v>
      </c>
      <c r="R39" s="6" t="str">
        <f ca="1">HYPERLINK("#"&amp;CELL("direccion",Tabla_471039!A14),"11")</f>
        <v>11</v>
      </c>
      <c r="S39" s="6" t="str">
        <f ca="1">HYPERLINK("#"&amp;CELL("direccion",Tabla_471067!A14),"11")</f>
        <v>11</v>
      </c>
      <c r="T39" s="6" t="str">
        <f ca="1">HYPERLINK("#"&amp;CELL("direccion",Tabla_471023!A14),"11")</f>
        <v>11</v>
      </c>
      <c r="U39" s="6" t="str">
        <f ca="1">HYPERLINK("#"&amp;CELL("direccion",Tabla_471047!A14),"11")</f>
        <v>11</v>
      </c>
      <c r="V39" s="6" t="str">
        <f ca="1">HYPERLINK("#"&amp;CELL("direccion",Tabla_471030!A14),"11")</f>
        <v>11</v>
      </c>
      <c r="W39" s="6" t="str">
        <f ca="1">HYPERLINK("#"&amp;CELL("direccion",Tabla_471041!A14),"11")</f>
        <v>11</v>
      </c>
      <c r="X39" s="6" t="str">
        <f ca="1">HYPERLINK("#"&amp;CELL("direccion",Tabla_471031!A14),"11")</f>
        <v>11</v>
      </c>
      <c r="Y39" s="6" t="str">
        <f ca="1">HYPERLINK("#"&amp;CELL("direccion",Tabla_471032!A14),"11")</f>
        <v>11</v>
      </c>
      <c r="Z39" s="6" t="str">
        <f ca="1">HYPERLINK("#"&amp;CELL("direccion",Tabla_471059!A14),"11")</f>
        <v>11</v>
      </c>
      <c r="AA39" s="6" t="str">
        <f ca="1">HYPERLINK("#"&amp;CELL("direccion",Tabla_471071!A14),"11")</f>
        <v>11</v>
      </c>
      <c r="AB39" s="6" t="str">
        <f ca="1">HYPERLINK("#"&amp;CELL("direccion",Tabla_471062!A14),"11")</f>
        <v>11</v>
      </c>
      <c r="AC39" s="6" t="str">
        <f ca="1">HYPERLINK("#"&amp;CELL("direccion",Tabla_471074!A14),"11")</f>
        <v>11</v>
      </c>
      <c r="AD39" s="9" t="s">
        <v>294</v>
      </c>
      <c r="AE39" s="4">
        <v>43465</v>
      </c>
      <c r="AF39" s="4">
        <v>43465</v>
      </c>
    </row>
    <row r="40" spans="1:32" s="9" customFormat="1" x14ac:dyDescent="0.25">
      <c r="A40" s="9">
        <v>2018</v>
      </c>
      <c r="B40" s="4">
        <v>43282</v>
      </c>
      <c r="C40" s="4">
        <v>43373</v>
      </c>
      <c r="D40" s="9" t="s">
        <v>90</v>
      </c>
      <c r="E40" s="9">
        <v>29</v>
      </c>
      <c r="F40" s="9" t="s">
        <v>242</v>
      </c>
      <c r="G40" s="9" t="s">
        <v>263</v>
      </c>
      <c r="H40" s="9" t="s">
        <v>225</v>
      </c>
      <c r="I40" s="9" t="s">
        <v>301</v>
      </c>
      <c r="J40" s="9" t="s">
        <v>302</v>
      </c>
      <c r="K40" s="9" t="s">
        <v>303</v>
      </c>
      <c r="L40" s="9" t="s">
        <v>94</v>
      </c>
      <c r="M40" s="9">
        <v>17879.169999999998</v>
      </c>
      <c r="N40" s="9" t="s">
        <v>291</v>
      </c>
      <c r="O40" s="9">
        <v>13722.06</v>
      </c>
      <c r="P40" s="9" t="s">
        <v>291</v>
      </c>
      <c r="Q40" s="6" t="str">
        <f ca="1">HYPERLINK("#"&amp;CELL("direccion",Tabla_471065!A15),"12")</f>
        <v>12</v>
      </c>
      <c r="R40" s="6" t="str">
        <f ca="1">HYPERLINK("#"&amp;CELL("direccion",Tabla_471039!A15),"12")</f>
        <v>12</v>
      </c>
      <c r="S40" s="6" t="str">
        <f ca="1">HYPERLINK("#"&amp;CELL("direccion",Tabla_471067!A15),"12")</f>
        <v>12</v>
      </c>
      <c r="T40" s="6" t="str">
        <f ca="1">HYPERLINK("#"&amp;CELL("direccion",Tabla_471023!A15),"12")</f>
        <v>12</v>
      </c>
      <c r="U40" s="6" t="str">
        <f ca="1">HYPERLINK("#"&amp;CELL("direccion",Tabla_471047!A15),"12")</f>
        <v>12</v>
      </c>
      <c r="V40" s="6" t="str">
        <f ca="1">HYPERLINK("#"&amp;CELL("direccion",Tabla_471030!A15),"12")</f>
        <v>12</v>
      </c>
      <c r="W40" s="6" t="str">
        <f ca="1">HYPERLINK("#"&amp;CELL("direccion",Tabla_471041!A15),"12")</f>
        <v>12</v>
      </c>
      <c r="X40" s="6" t="str">
        <f ca="1">HYPERLINK("#"&amp;CELL("direccion",Tabla_471031!A15),"12")</f>
        <v>12</v>
      </c>
      <c r="Y40" s="6" t="str">
        <f ca="1">HYPERLINK("#"&amp;CELL("direccion",Tabla_471032!A15),"12")</f>
        <v>12</v>
      </c>
      <c r="Z40" s="6" t="str">
        <f ca="1">HYPERLINK("#"&amp;CELL("direccion",Tabla_471059!A15),"12")</f>
        <v>12</v>
      </c>
      <c r="AA40" s="6" t="str">
        <f ca="1">HYPERLINK("#"&amp;CELL("direccion",Tabla_471071!A15),"12")</f>
        <v>12</v>
      </c>
      <c r="AB40" s="6" t="str">
        <f ca="1">HYPERLINK("#"&amp;CELL("direccion",Tabla_471062!A15),"12")</f>
        <v>12</v>
      </c>
      <c r="AC40" s="6" t="str">
        <f ca="1">HYPERLINK("#"&amp;CELL("direccion",Tabla_471074!A15),"12")</f>
        <v>12</v>
      </c>
      <c r="AD40" s="9" t="s">
        <v>294</v>
      </c>
      <c r="AE40" s="4">
        <v>43465</v>
      </c>
      <c r="AF40" s="4">
        <v>43465</v>
      </c>
    </row>
    <row r="41" spans="1:32" s="9" customFormat="1" x14ac:dyDescent="0.25">
      <c r="A41" s="9">
        <v>2018</v>
      </c>
      <c r="B41" s="4">
        <v>43282</v>
      </c>
      <c r="C41" s="4">
        <v>43373</v>
      </c>
      <c r="D41" s="9" t="s">
        <v>90</v>
      </c>
      <c r="E41" s="9">
        <v>29</v>
      </c>
      <c r="F41" s="9" t="s">
        <v>267</v>
      </c>
      <c r="G41" s="9" t="s">
        <v>267</v>
      </c>
      <c r="H41" s="9" t="s">
        <v>215</v>
      </c>
      <c r="I41" s="9" t="s">
        <v>295</v>
      </c>
      <c r="J41" s="9" t="s">
        <v>296</v>
      </c>
      <c r="K41" s="9" t="s">
        <v>297</v>
      </c>
      <c r="L41" s="9" t="s">
        <v>94</v>
      </c>
      <c r="M41" s="9">
        <v>19761.5</v>
      </c>
      <c r="N41" s="9" t="s">
        <v>291</v>
      </c>
      <c r="O41" s="9">
        <v>15445.99</v>
      </c>
      <c r="P41" s="9" t="s">
        <v>291</v>
      </c>
      <c r="Q41" s="6" t="str">
        <f ca="1">HYPERLINK("#"&amp;CELL("direccion",Tabla_471065!A16),"13")</f>
        <v>13</v>
      </c>
      <c r="R41" s="6" t="str">
        <f ca="1">HYPERLINK("#"&amp;CELL("direccion",Tabla_471039!A16),"13")</f>
        <v>13</v>
      </c>
      <c r="S41" s="6" t="str">
        <f ca="1">HYPERLINK("#"&amp;CELL("direccion",Tabla_471067!A16),"13")</f>
        <v>13</v>
      </c>
      <c r="T41" s="6" t="str">
        <f ca="1">HYPERLINK("#"&amp;CELL("direccion",Tabla_471023!A16),"13")</f>
        <v>13</v>
      </c>
      <c r="U41" s="6" t="str">
        <f ca="1">HYPERLINK("#"&amp;CELL("direccion",Tabla_471047!A16),"13")</f>
        <v>13</v>
      </c>
      <c r="V41" s="6" t="str">
        <f ca="1">HYPERLINK("#"&amp;CELL("direccion",Tabla_471030!A16),"13")</f>
        <v>13</v>
      </c>
      <c r="W41" s="6" t="str">
        <f ca="1">HYPERLINK("#"&amp;CELL("direccion",Tabla_471041!A16),"13")</f>
        <v>13</v>
      </c>
      <c r="X41" s="6" t="str">
        <f ca="1">HYPERLINK("#"&amp;CELL("direccion",Tabla_471031!A16),"13")</f>
        <v>13</v>
      </c>
      <c r="Y41" s="6" t="str">
        <f ca="1">HYPERLINK("#"&amp;CELL("direccion",Tabla_471032!A16),"13")</f>
        <v>13</v>
      </c>
      <c r="Z41" s="6" t="str">
        <f ca="1">HYPERLINK("#"&amp;CELL("direccion",Tabla_471059!A16),"13")</f>
        <v>13</v>
      </c>
      <c r="AA41" s="6" t="str">
        <f ca="1">HYPERLINK("#"&amp;CELL("direccion",Tabla_471071!A16),"13")</f>
        <v>13</v>
      </c>
      <c r="AB41" s="6" t="str">
        <f ca="1">HYPERLINK("#"&amp;CELL("direccion",Tabla_471062!A16),"13")</f>
        <v>13</v>
      </c>
      <c r="AC41" s="6" t="str">
        <f ca="1">HYPERLINK("#"&amp;CELL("direccion",Tabla_471074!A16),"13")</f>
        <v>13</v>
      </c>
      <c r="AD41" s="9" t="s">
        <v>294</v>
      </c>
      <c r="AE41" s="4">
        <v>43465</v>
      </c>
      <c r="AF41" s="4">
        <v>43465</v>
      </c>
    </row>
    <row r="42" spans="1:32" s="9" customFormat="1" x14ac:dyDescent="0.25">
      <c r="A42" s="9">
        <v>2018</v>
      </c>
      <c r="B42" s="4">
        <v>43282</v>
      </c>
      <c r="C42" s="4">
        <v>43373</v>
      </c>
      <c r="D42" s="9" t="s">
        <v>90</v>
      </c>
      <c r="E42" s="9">
        <v>25</v>
      </c>
      <c r="F42" s="9" t="s">
        <v>268</v>
      </c>
      <c r="G42" s="8" t="s">
        <v>269</v>
      </c>
      <c r="H42" s="9" t="s">
        <v>251</v>
      </c>
      <c r="I42" s="9" t="s">
        <v>270</v>
      </c>
      <c r="J42" s="9" t="s">
        <v>271</v>
      </c>
      <c r="K42" s="9" t="s">
        <v>272</v>
      </c>
      <c r="L42" s="9" t="s">
        <v>93</v>
      </c>
      <c r="M42" s="9">
        <v>12723.5</v>
      </c>
      <c r="N42" s="9" t="s">
        <v>291</v>
      </c>
      <c r="O42" s="9">
        <v>10084.24</v>
      </c>
      <c r="P42" s="9" t="s">
        <v>291</v>
      </c>
      <c r="Q42" s="6" t="str">
        <f ca="1">HYPERLINK("#"&amp;CELL("direccion",Tabla_471065!A17),"14")</f>
        <v>14</v>
      </c>
      <c r="R42" s="6" t="str">
        <f ca="1">HYPERLINK("#"&amp;CELL("direccion",Tabla_471039!A17),"17")</f>
        <v>17</v>
      </c>
      <c r="S42" s="6" t="str">
        <f ca="1">HYPERLINK("#"&amp;CELL("direccion",Tabla_471067!A17),"14")</f>
        <v>14</v>
      </c>
      <c r="T42" s="6" t="str">
        <f ca="1">HYPERLINK("#"&amp;CELL("direccion",Tabla_471023!A17),"14")</f>
        <v>14</v>
      </c>
      <c r="U42" s="6" t="str">
        <f ca="1">HYPERLINK("#"&amp;CELL("direccion",Tabla_471047!A17),"14")</f>
        <v>14</v>
      </c>
      <c r="V42" s="6" t="str">
        <f ca="1">HYPERLINK("#"&amp;CELL("direccion",Tabla_471030!A17),"14")</f>
        <v>14</v>
      </c>
      <c r="W42" s="6" t="str">
        <f ca="1">HYPERLINK("#"&amp;CELL("direccion",Tabla_471041!A17),"14")</f>
        <v>14</v>
      </c>
      <c r="X42" s="6" t="str">
        <f ca="1">HYPERLINK("#"&amp;CELL("direccion",Tabla_471031!A17),"14")</f>
        <v>14</v>
      </c>
      <c r="Y42" s="6" t="str">
        <f ca="1">HYPERLINK("#"&amp;CELL("direccion",Tabla_471032!A17),"14")</f>
        <v>14</v>
      </c>
      <c r="Z42" s="6" t="str">
        <f ca="1">HYPERLINK("#"&amp;CELL("direccion",Tabla_471059!A17),"14")</f>
        <v>14</v>
      </c>
      <c r="AA42" s="6" t="str">
        <f ca="1">HYPERLINK("#"&amp;CELL("direccion",Tabla_471071!A17),"14")</f>
        <v>14</v>
      </c>
      <c r="AB42" s="6" t="str">
        <f ca="1">HYPERLINK("#"&amp;CELL("direccion",Tabla_471062!A17),"14")</f>
        <v>14</v>
      </c>
      <c r="AC42" s="6" t="str">
        <f ca="1">HYPERLINK("#"&amp;CELL("direccion",Tabla_471074!A17),"14")</f>
        <v>14</v>
      </c>
      <c r="AD42" s="9" t="s">
        <v>294</v>
      </c>
      <c r="AE42" s="4">
        <v>43465</v>
      </c>
      <c r="AF42" s="4">
        <v>43465</v>
      </c>
    </row>
    <row r="43" spans="1:32" s="9" customFormat="1" x14ac:dyDescent="0.25">
      <c r="A43" s="9">
        <v>2018</v>
      </c>
      <c r="B43" s="4">
        <v>43282</v>
      </c>
      <c r="C43" s="4">
        <v>43373</v>
      </c>
      <c r="D43" s="9" t="s">
        <v>90</v>
      </c>
      <c r="E43" s="9">
        <v>25</v>
      </c>
      <c r="F43" s="9" t="s">
        <v>268</v>
      </c>
      <c r="G43" s="8" t="s">
        <v>273</v>
      </c>
      <c r="H43" s="9" t="s">
        <v>255</v>
      </c>
      <c r="I43" s="9" t="s">
        <v>274</v>
      </c>
      <c r="J43" s="9" t="s">
        <v>275</v>
      </c>
      <c r="K43" s="9" t="s">
        <v>276</v>
      </c>
      <c r="L43" s="9" t="s">
        <v>94</v>
      </c>
      <c r="M43" s="9">
        <v>12723.5</v>
      </c>
      <c r="N43" s="9" t="s">
        <v>291</v>
      </c>
      <c r="O43" s="9">
        <v>10169.49</v>
      </c>
      <c r="P43" s="9" t="s">
        <v>291</v>
      </c>
      <c r="Q43" s="6" t="str">
        <f ca="1">HYPERLINK("#"&amp;CELL("direccion",Tabla_471065!A18),"15")</f>
        <v>15</v>
      </c>
      <c r="R43" s="6" t="str">
        <f ca="1">HYPERLINK("#"&amp;CELL("direccion",Tabla_471039!A18),"18")</f>
        <v>18</v>
      </c>
      <c r="S43" s="6" t="str">
        <f ca="1">HYPERLINK("#"&amp;CELL("direccion",Tabla_471067!A18),"15")</f>
        <v>15</v>
      </c>
      <c r="T43" s="6" t="str">
        <f ca="1">HYPERLINK("#"&amp;CELL("direccion",Tabla_471023!A18),"15")</f>
        <v>15</v>
      </c>
      <c r="U43" s="6" t="str">
        <f ca="1">HYPERLINK("#"&amp;CELL("direccion",Tabla_471047!A18),"15")</f>
        <v>15</v>
      </c>
      <c r="V43" s="6" t="str">
        <f ca="1">HYPERLINK("#"&amp;CELL("direccion",Tabla_471030!A18),"15")</f>
        <v>15</v>
      </c>
      <c r="W43" s="6" t="str">
        <f ca="1">HYPERLINK("#"&amp;CELL("direccion",Tabla_471041!A18),"15")</f>
        <v>15</v>
      </c>
      <c r="X43" s="6" t="str">
        <f ca="1">HYPERLINK("#"&amp;CELL("direccion",Tabla_471031!A18),"15")</f>
        <v>15</v>
      </c>
      <c r="Y43" s="6" t="str">
        <f ca="1">HYPERLINK("#"&amp;CELL("direccion",Tabla_471032!A18),"15")</f>
        <v>15</v>
      </c>
      <c r="Z43" s="6" t="str">
        <f ca="1">HYPERLINK("#"&amp;CELL("direccion",Tabla_471059!A18),"15")</f>
        <v>15</v>
      </c>
      <c r="AA43" s="6" t="str">
        <f ca="1">HYPERLINK("#"&amp;CELL("direccion",Tabla_471071!A18),"15")</f>
        <v>15</v>
      </c>
      <c r="AB43" s="6" t="str">
        <f ca="1">HYPERLINK("#"&amp;CELL("direccion",Tabla_471062!A18),"15")</f>
        <v>15</v>
      </c>
      <c r="AC43" s="6" t="str">
        <f ca="1">HYPERLINK("#"&amp;CELL("direccion",Tabla_471074!A18),"15")</f>
        <v>15</v>
      </c>
      <c r="AD43" s="9" t="s">
        <v>294</v>
      </c>
      <c r="AE43" s="4">
        <v>43465</v>
      </c>
      <c r="AF43" s="4">
        <v>43465</v>
      </c>
    </row>
    <row r="44" spans="1:32" s="9" customFormat="1" x14ac:dyDescent="0.25">
      <c r="A44" s="9">
        <v>2018</v>
      </c>
      <c r="B44" s="4">
        <v>43282</v>
      </c>
      <c r="C44" s="4">
        <v>43373</v>
      </c>
      <c r="D44" s="9" t="s">
        <v>90</v>
      </c>
      <c r="E44" s="9">
        <v>25</v>
      </c>
      <c r="F44" s="9" t="s">
        <v>268</v>
      </c>
      <c r="G44" s="8" t="s">
        <v>277</v>
      </c>
      <c r="H44" s="9" t="s">
        <v>259</v>
      </c>
      <c r="I44" s="9" t="s">
        <v>278</v>
      </c>
      <c r="J44" s="9" t="s">
        <v>279</v>
      </c>
      <c r="K44" s="9" t="s">
        <v>280</v>
      </c>
      <c r="L44" s="9" t="s">
        <v>94</v>
      </c>
      <c r="M44" s="9">
        <v>12723.5</v>
      </c>
      <c r="N44" s="9" t="s">
        <v>291</v>
      </c>
      <c r="O44" s="9">
        <v>9807.74</v>
      </c>
      <c r="P44" s="9" t="s">
        <v>291</v>
      </c>
      <c r="Q44" s="6" t="str">
        <f ca="1">HYPERLINK("#"&amp;CELL("direccion",Tabla_471065!A19),"16")</f>
        <v>16</v>
      </c>
      <c r="R44" s="6" t="str">
        <f ca="1">HYPERLINK("#"&amp;CELL("direccion",Tabla_471039!A19),"19")</f>
        <v>19</v>
      </c>
      <c r="S44" s="6" t="str">
        <f ca="1">HYPERLINK("#"&amp;CELL("direccion",Tabla_471067!A19),"16")</f>
        <v>16</v>
      </c>
      <c r="T44" s="6" t="str">
        <f ca="1">HYPERLINK("#"&amp;CELL("direccion",Tabla_471023!A19),"16")</f>
        <v>16</v>
      </c>
      <c r="U44" s="6" t="str">
        <f ca="1">HYPERLINK("#"&amp;CELL("direccion",Tabla_471047!A19),"16")</f>
        <v>16</v>
      </c>
      <c r="V44" s="6" t="str">
        <f ca="1">HYPERLINK("#"&amp;CELL("direccion",Tabla_471030!A19),"16")</f>
        <v>16</v>
      </c>
      <c r="W44" s="6" t="str">
        <f ca="1">HYPERLINK("#"&amp;CELL("direccion",Tabla_471041!A19),"16")</f>
        <v>16</v>
      </c>
      <c r="X44" s="6" t="str">
        <f ca="1">HYPERLINK("#"&amp;CELL("direccion",Tabla_471031!A19),"16")</f>
        <v>16</v>
      </c>
      <c r="Y44" s="6" t="str">
        <f ca="1">HYPERLINK("#"&amp;CELL("direccion",Tabla_471032!A19),"16")</f>
        <v>16</v>
      </c>
      <c r="Z44" s="6" t="str">
        <f ca="1">HYPERLINK("#"&amp;CELL("direccion",Tabla_471059!A19),"16")</f>
        <v>16</v>
      </c>
      <c r="AA44" s="6" t="str">
        <f ca="1">HYPERLINK("#"&amp;CELL("direccion",Tabla_471071!A19),"16")</f>
        <v>16</v>
      </c>
      <c r="AB44" s="6" t="str">
        <f ca="1">HYPERLINK("#"&amp;CELL("direccion",Tabla_471062!A19),"16")</f>
        <v>16</v>
      </c>
      <c r="AC44" s="6" t="str">
        <f ca="1">HYPERLINK("#"&amp;CELL("direccion",Tabla_471074!A19),"16")</f>
        <v>16</v>
      </c>
      <c r="AD44" s="9" t="s">
        <v>294</v>
      </c>
      <c r="AE44" s="4">
        <v>43465</v>
      </c>
      <c r="AF44" s="4">
        <v>43465</v>
      </c>
    </row>
    <row r="45" spans="1:32" s="9" customFormat="1" x14ac:dyDescent="0.25">
      <c r="A45" s="9">
        <v>2018</v>
      </c>
      <c r="B45" s="4">
        <v>43282</v>
      </c>
      <c r="C45" s="4">
        <v>43373</v>
      </c>
      <c r="D45" s="9" t="s">
        <v>90</v>
      </c>
      <c r="E45" s="9">
        <v>25</v>
      </c>
      <c r="F45" s="9" t="s">
        <v>268</v>
      </c>
      <c r="G45" s="8" t="s">
        <v>281</v>
      </c>
      <c r="H45" s="9" t="s">
        <v>263</v>
      </c>
      <c r="I45" s="9" t="s">
        <v>264</v>
      </c>
      <c r="J45" s="9" t="s">
        <v>265</v>
      </c>
      <c r="K45" s="9" t="s">
        <v>266</v>
      </c>
      <c r="L45" s="9" t="s">
        <v>94</v>
      </c>
      <c r="M45" s="9">
        <v>12723.5</v>
      </c>
      <c r="N45" s="9" t="s">
        <v>291</v>
      </c>
      <c r="O45" s="9">
        <v>10062.66</v>
      </c>
      <c r="P45" s="9" t="s">
        <v>291</v>
      </c>
      <c r="Q45" s="6" t="str">
        <f ca="1">HYPERLINK("#"&amp;CELL("direccion",Tabla_471065!A20),"17")</f>
        <v>17</v>
      </c>
      <c r="R45" s="6" t="str">
        <f ca="1">HYPERLINK("#"&amp;CELL("direccion",Tabla_471039!A20),"17")</f>
        <v>17</v>
      </c>
      <c r="S45" s="6" t="str">
        <f ca="1">HYPERLINK("#"&amp;CELL("direccion",Tabla_471067!A20),"17")</f>
        <v>17</v>
      </c>
      <c r="T45" s="6" t="str">
        <f ca="1">HYPERLINK("#"&amp;CELL("direccion",Tabla_471023!A20),"17")</f>
        <v>17</v>
      </c>
      <c r="U45" s="6" t="str">
        <f ca="1">HYPERLINK("#"&amp;CELL("direccion",Tabla_471047!A20),"17")</f>
        <v>17</v>
      </c>
      <c r="V45" s="6" t="str">
        <f ca="1">HYPERLINK("#"&amp;CELL("direccion",Tabla_471030!A20),"17")</f>
        <v>17</v>
      </c>
      <c r="W45" s="6" t="str">
        <f ca="1">HYPERLINK("#"&amp;CELL("direccion",Tabla_471041!A20),"17")</f>
        <v>17</v>
      </c>
      <c r="X45" s="6" t="str">
        <f ca="1">HYPERLINK("#"&amp;CELL("direccion",Tabla_471031!A20),"17")</f>
        <v>17</v>
      </c>
      <c r="Y45" s="6" t="str">
        <f ca="1">HYPERLINK("#"&amp;CELL("direccion",Tabla_471032!A20),"17")</f>
        <v>17</v>
      </c>
      <c r="Z45" s="6" t="str">
        <f ca="1">HYPERLINK("#"&amp;CELL("direccion",Tabla_471059!A20),"17")</f>
        <v>17</v>
      </c>
      <c r="AA45" s="6" t="str">
        <f ca="1">HYPERLINK("#"&amp;CELL("direccion",Tabla_471071!A20),"17")</f>
        <v>17</v>
      </c>
      <c r="AB45" s="6" t="str">
        <f ca="1">HYPERLINK("#"&amp;CELL("direccion",Tabla_471062!A20),"17")</f>
        <v>17</v>
      </c>
      <c r="AC45" s="6" t="str">
        <f ca="1">HYPERLINK("#"&amp;CELL("direccion",Tabla_471074!A20),"17")</f>
        <v>17</v>
      </c>
      <c r="AD45" s="9" t="s">
        <v>294</v>
      </c>
      <c r="AE45" s="4">
        <v>43465</v>
      </c>
      <c r="AF45" s="4">
        <v>43465</v>
      </c>
    </row>
    <row r="46" spans="1:32" s="9" customFormat="1" x14ac:dyDescent="0.25">
      <c r="A46" s="9">
        <v>2018</v>
      </c>
      <c r="B46" s="4">
        <v>43282</v>
      </c>
      <c r="C46" s="4">
        <v>43373</v>
      </c>
      <c r="D46" s="9" t="s">
        <v>90</v>
      </c>
      <c r="E46" s="9">
        <v>25</v>
      </c>
      <c r="F46" s="9" t="s">
        <v>268</v>
      </c>
      <c r="G46" s="8" t="s">
        <v>300</v>
      </c>
      <c r="H46" s="9" t="s">
        <v>234</v>
      </c>
      <c r="I46" s="9" t="s">
        <v>286</v>
      </c>
      <c r="J46" s="9" t="s">
        <v>286</v>
      </c>
      <c r="K46" s="9" t="s">
        <v>286</v>
      </c>
      <c r="L46" s="9" t="s">
        <v>94</v>
      </c>
      <c r="N46" s="9" t="s">
        <v>291</v>
      </c>
      <c r="P46" s="9" t="s">
        <v>291</v>
      </c>
      <c r="Q46" s="6" t="str">
        <f ca="1">HYPERLINK("#"&amp;CELL("direccion",Tabla_471065!A21),"18")</f>
        <v>18</v>
      </c>
      <c r="R46" s="6" t="str">
        <f ca="1">HYPERLINK("#"&amp;CELL("direccion",Tabla_471039!A21),"18")</f>
        <v>18</v>
      </c>
      <c r="S46" s="6" t="str">
        <f ca="1">HYPERLINK("#"&amp;CELL("direccion",Tabla_471067!A21),"18")</f>
        <v>18</v>
      </c>
      <c r="T46" s="6" t="str">
        <f ca="1">HYPERLINK("#"&amp;CELL("direccion",Tabla_471023!A21),"18")</f>
        <v>18</v>
      </c>
      <c r="U46" s="6" t="str">
        <f ca="1">HYPERLINK("#"&amp;CELL("direccion",Tabla_471047!A21),"18")</f>
        <v>18</v>
      </c>
      <c r="V46" s="6" t="str">
        <f ca="1">HYPERLINK("#"&amp;CELL("direccion",Tabla_471030!A21),"18")</f>
        <v>18</v>
      </c>
      <c r="W46" s="6" t="str">
        <f ca="1">HYPERLINK("#"&amp;CELL("direccion",Tabla_471041!A21),"18")</f>
        <v>18</v>
      </c>
      <c r="X46" s="6" t="str">
        <f ca="1">HYPERLINK("#"&amp;CELL("direccion",Tabla_471031!A21),"18")</f>
        <v>18</v>
      </c>
      <c r="Y46" s="6" t="str">
        <f ca="1">HYPERLINK("#"&amp;CELL("direccion",Tabla_471032!A21),"18")</f>
        <v>18</v>
      </c>
      <c r="Z46" s="6" t="str">
        <f ca="1">HYPERLINK("#"&amp;CELL("direccion",Tabla_471059!A21),"18")</f>
        <v>18</v>
      </c>
      <c r="AA46" s="6" t="str">
        <f ca="1">HYPERLINK("#"&amp;CELL("direccion",Tabla_471071!A21),"18")</f>
        <v>18</v>
      </c>
      <c r="AB46" s="6" t="str">
        <f ca="1">HYPERLINK("#"&amp;CELL("direccion",Tabla_471062!A21),"18")</f>
        <v>18</v>
      </c>
      <c r="AC46" s="6" t="str">
        <f ca="1">HYPERLINK("#"&amp;CELL("direccion",Tabla_471074!A21),"18")</f>
        <v>18</v>
      </c>
      <c r="AD46" s="9" t="s">
        <v>294</v>
      </c>
      <c r="AE46" s="4">
        <v>43465</v>
      </c>
      <c r="AF46" s="4">
        <v>43465</v>
      </c>
    </row>
    <row r="47" spans="1:32" s="9" customFormat="1" x14ac:dyDescent="0.25">
      <c r="A47" s="9">
        <v>2018</v>
      </c>
      <c r="B47" s="4">
        <v>43282</v>
      </c>
      <c r="C47" s="4">
        <v>43373</v>
      </c>
      <c r="D47" s="9" t="s">
        <v>90</v>
      </c>
      <c r="E47" s="9">
        <v>25</v>
      </c>
      <c r="F47" s="9" t="s">
        <v>268</v>
      </c>
      <c r="G47" s="8" t="s">
        <v>282</v>
      </c>
      <c r="H47" s="9" t="s">
        <v>243</v>
      </c>
      <c r="I47" s="9" t="s">
        <v>283</v>
      </c>
      <c r="J47" s="9" t="s">
        <v>284</v>
      </c>
      <c r="K47" s="9" t="s">
        <v>285</v>
      </c>
      <c r="L47" s="9" t="s">
        <v>93</v>
      </c>
      <c r="M47" s="9">
        <v>12723.5</v>
      </c>
      <c r="N47" s="9" t="s">
        <v>291</v>
      </c>
      <c r="O47" s="9">
        <v>10048.02</v>
      </c>
      <c r="P47" s="9" t="s">
        <v>291</v>
      </c>
      <c r="Q47" s="6" t="str">
        <f ca="1">HYPERLINK("#"&amp;CELL("direccion",Tabla_471065!A22),"19")</f>
        <v>19</v>
      </c>
      <c r="R47" s="6" t="str">
        <f ca="1">HYPERLINK("#"&amp;CELL("direccion",Tabla_471039!A22),"19")</f>
        <v>19</v>
      </c>
      <c r="S47" s="6" t="str">
        <f ca="1">HYPERLINK("#"&amp;CELL("direccion",Tabla_471067!A22),"19")</f>
        <v>19</v>
      </c>
      <c r="T47" s="6" t="str">
        <f ca="1">HYPERLINK("#"&amp;CELL("direccion",Tabla_471023!A22),"19")</f>
        <v>19</v>
      </c>
      <c r="U47" s="6" t="str">
        <f ca="1">HYPERLINK("#"&amp;CELL("direccion",Tabla_471047!A22),"19")</f>
        <v>19</v>
      </c>
      <c r="V47" s="6" t="str">
        <f ca="1">HYPERLINK("#"&amp;CELL("direccion",Tabla_471030!A22),"19")</f>
        <v>19</v>
      </c>
      <c r="W47" s="6" t="str">
        <f ca="1">HYPERLINK("#"&amp;CELL("direccion",Tabla_471041!A22),"19")</f>
        <v>19</v>
      </c>
      <c r="X47" s="6" t="str">
        <f ca="1">HYPERLINK("#"&amp;CELL("direccion",Tabla_471031!A22),"19")</f>
        <v>19</v>
      </c>
      <c r="Y47" s="6" t="str">
        <f ca="1">HYPERLINK("#"&amp;CELL("direccion",Tabla_471032!A22),"19")</f>
        <v>19</v>
      </c>
      <c r="Z47" s="6" t="str">
        <f ca="1">HYPERLINK("#"&amp;CELL("direccion",Tabla_471059!A22),"19")</f>
        <v>19</v>
      </c>
      <c r="AA47" s="6" t="str">
        <f ca="1">HYPERLINK("#"&amp;CELL("direccion",Tabla_471071!A22),"19")</f>
        <v>19</v>
      </c>
      <c r="AB47" s="6" t="str">
        <f ca="1">HYPERLINK("#"&amp;CELL("direccion",Tabla_471062!A22),"19")</f>
        <v>19</v>
      </c>
      <c r="AC47" s="6" t="str">
        <f ca="1">HYPERLINK("#"&amp;CELL("direccion",Tabla_471074!A22),"19")</f>
        <v>19</v>
      </c>
      <c r="AD47" s="9" t="s">
        <v>294</v>
      </c>
      <c r="AE47" s="4">
        <v>43465</v>
      </c>
      <c r="AF47" s="4">
        <v>43465</v>
      </c>
    </row>
    <row r="48" spans="1:32" s="9" customFormat="1" x14ac:dyDescent="0.25">
      <c r="A48" s="9">
        <v>2018</v>
      </c>
      <c r="B48" s="4">
        <v>43282</v>
      </c>
      <c r="C48" s="4">
        <v>43373</v>
      </c>
      <c r="D48" s="9" t="s">
        <v>90</v>
      </c>
      <c r="E48" s="9">
        <v>24</v>
      </c>
      <c r="F48" s="9" t="s">
        <v>287</v>
      </c>
      <c r="G48" s="8" t="s">
        <v>298</v>
      </c>
      <c r="H48" s="9" t="s">
        <v>215</v>
      </c>
      <c r="I48" s="9" t="s">
        <v>288</v>
      </c>
      <c r="J48" s="9" t="s">
        <v>289</v>
      </c>
      <c r="K48" s="9" t="s">
        <v>290</v>
      </c>
      <c r="L48" s="9" t="s">
        <v>94</v>
      </c>
      <c r="M48" s="9">
        <v>7718.5</v>
      </c>
      <c r="N48" s="9" t="s">
        <v>291</v>
      </c>
      <c r="O48" s="9">
        <v>6461.01</v>
      </c>
      <c r="P48" s="9" t="s">
        <v>291</v>
      </c>
      <c r="Q48" s="6" t="str">
        <f ca="1">HYPERLINK("#"&amp;CELL("direccion",Tabla_471065!A23),"20")</f>
        <v>20</v>
      </c>
      <c r="R48" s="6" t="str">
        <f ca="1">HYPERLINK("#"&amp;CELL("direccion",Tabla_471039!A23),"20")</f>
        <v>20</v>
      </c>
      <c r="S48" s="6" t="str">
        <f ca="1">HYPERLINK("#"&amp;CELL("direccion",Tabla_471067!A23),"20")</f>
        <v>20</v>
      </c>
      <c r="T48" s="6" t="str">
        <f ca="1">HYPERLINK("#"&amp;CELL("direccion",Tabla_471023!A23),"20")</f>
        <v>20</v>
      </c>
      <c r="U48" s="6" t="str">
        <f ca="1">HYPERLINK("#"&amp;CELL("direccion",Tabla_471047!A23),"20")</f>
        <v>20</v>
      </c>
      <c r="V48" s="6" t="str">
        <f ca="1">HYPERLINK("#"&amp;CELL("direccion",Tabla_471030!A23),"20")</f>
        <v>20</v>
      </c>
      <c r="W48" s="6" t="str">
        <f ca="1">HYPERLINK("#"&amp;CELL("direccion",Tabla_471041!A23),"20")</f>
        <v>20</v>
      </c>
      <c r="X48" s="6" t="str">
        <f ca="1">HYPERLINK("#"&amp;CELL("direccion",Tabla_471031!A23),"20")</f>
        <v>20</v>
      </c>
      <c r="Y48" s="6" t="str">
        <f ca="1">HYPERLINK("#"&amp;CELL("direccion",Tabla_471032!A23),"20")</f>
        <v>20</v>
      </c>
      <c r="Z48" s="6" t="str">
        <f ca="1">HYPERLINK("#"&amp;CELL("direccion",Tabla_471059!A23),"20")</f>
        <v>20</v>
      </c>
      <c r="AA48" s="6" t="str">
        <f ca="1">HYPERLINK("#"&amp;CELL("direccion",Tabla_471071!A23),"20")</f>
        <v>20</v>
      </c>
      <c r="AB48" s="6" t="str">
        <f ca="1">HYPERLINK("#"&amp;CELL("direccion",Tabla_471062!A23),"20")</f>
        <v>20</v>
      </c>
      <c r="AC48" s="6" t="str">
        <f ca="1">HYPERLINK("#"&amp;CELL("direccion",Tabla_471074!A23),"20")</f>
        <v>20</v>
      </c>
      <c r="AD48" s="9" t="s">
        <v>294</v>
      </c>
      <c r="AE48" s="4">
        <v>43465</v>
      </c>
      <c r="AF48" s="4">
        <v>43465</v>
      </c>
    </row>
    <row r="49" spans="1:32" s="9" customFormat="1" x14ac:dyDescent="0.25">
      <c r="A49" s="9">
        <v>2018</v>
      </c>
      <c r="B49" s="4">
        <v>43282</v>
      </c>
      <c r="C49" s="4">
        <v>43373</v>
      </c>
      <c r="D49" s="9" t="s">
        <v>90</v>
      </c>
      <c r="E49" s="9">
        <v>20</v>
      </c>
      <c r="F49" s="9" t="s">
        <v>287</v>
      </c>
      <c r="G49" s="8" t="s">
        <v>299</v>
      </c>
      <c r="H49" s="9" t="s">
        <v>220</v>
      </c>
      <c r="N49" s="9" t="s">
        <v>291</v>
      </c>
      <c r="P49" s="9" t="s">
        <v>291</v>
      </c>
      <c r="Q49" s="6" t="str">
        <f ca="1">HYPERLINK("#"&amp;CELL("direccion",Tabla_471065!A24),"21")</f>
        <v>21</v>
      </c>
      <c r="R49" s="6" t="str">
        <f ca="1">HYPERLINK("#"&amp;CELL("direccion",Tabla_471039!A24),"21")</f>
        <v>21</v>
      </c>
      <c r="S49" s="6" t="str">
        <f ca="1">HYPERLINK("#"&amp;CELL("direccion",Tabla_471067!A24),"21")</f>
        <v>21</v>
      </c>
      <c r="T49" s="6" t="str">
        <f ca="1">HYPERLINK("#"&amp;CELL("direccion",Tabla_471023!A24),"21")</f>
        <v>21</v>
      </c>
      <c r="U49" s="6" t="str">
        <f ca="1">HYPERLINK("#"&amp;CELL("direccion",Tabla_471047!A24),"21")</f>
        <v>21</v>
      </c>
      <c r="V49" s="6" t="str">
        <f ca="1">HYPERLINK("#"&amp;CELL("direccion",Tabla_471030!A24),"21")</f>
        <v>21</v>
      </c>
      <c r="W49" s="6" t="str">
        <f ca="1">HYPERLINK("#"&amp;CELL("direccion",Tabla_471041!A24),"21")</f>
        <v>21</v>
      </c>
      <c r="X49" s="6" t="str">
        <f ca="1">HYPERLINK("#"&amp;CELL("direccion",Tabla_471031!A24),"21")</f>
        <v>21</v>
      </c>
      <c r="Y49" s="6" t="str">
        <f ca="1">HYPERLINK("#"&amp;CELL("direccion",Tabla_471032!A24),"21")</f>
        <v>21</v>
      </c>
      <c r="Z49" s="6" t="str">
        <f ca="1">HYPERLINK("#"&amp;CELL("direccion",Tabla_471059!A24),"21")</f>
        <v>21</v>
      </c>
      <c r="AA49" s="6" t="str">
        <f ca="1">HYPERLINK("#"&amp;CELL("direccion",Tabla_471071!A24),"21")</f>
        <v>21</v>
      </c>
      <c r="AB49" s="6" t="str">
        <f ca="1">HYPERLINK("#"&amp;CELL("direccion",Tabla_471062!A24),"21")</f>
        <v>21</v>
      </c>
      <c r="AC49" s="6" t="str">
        <f ca="1">HYPERLINK("#"&amp;CELL("direccion",Tabla_471074!A24),"21")</f>
        <v>21</v>
      </c>
      <c r="AD49" s="9" t="s">
        <v>294</v>
      </c>
      <c r="AE49" s="4">
        <v>43465</v>
      </c>
      <c r="AF49" s="4">
        <v>43465</v>
      </c>
    </row>
    <row r="50" spans="1:32" s="9" customFormat="1" x14ac:dyDescent="0.25">
      <c r="A50" s="9">
        <v>2018</v>
      </c>
      <c r="B50" s="4">
        <v>43191</v>
      </c>
      <c r="C50" s="4">
        <v>43281</v>
      </c>
      <c r="D50" s="9" t="s">
        <v>90</v>
      </c>
      <c r="E50" s="9">
        <v>46</v>
      </c>
      <c r="F50" s="9" t="s">
        <v>214</v>
      </c>
      <c r="G50" s="9" t="s">
        <v>215</v>
      </c>
      <c r="H50" s="9" t="s">
        <v>215</v>
      </c>
      <c r="I50" s="9" t="s">
        <v>216</v>
      </c>
      <c r="J50" s="9" t="s">
        <v>217</v>
      </c>
      <c r="K50" s="9" t="s">
        <v>218</v>
      </c>
      <c r="L50" s="9" t="s">
        <v>94</v>
      </c>
      <c r="M50" s="9">
        <v>50006</v>
      </c>
      <c r="N50" s="9" t="s">
        <v>291</v>
      </c>
      <c r="O50" s="9">
        <v>35584.25</v>
      </c>
      <c r="P50" s="9" t="s">
        <v>291</v>
      </c>
      <c r="Q50" s="6" t="str">
        <f ca="1">HYPERLINK("#"&amp;CELL("direccion",Tabla_471065!A4),"1")</f>
        <v>1</v>
      </c>
      <c r="R50" s="6" t="str">
        <f ca="1">HYPERLINK("#"&amp;CELL("direccion",Tabla_471039!A4),"1")</f>
        <v>1</v>
      </c>
      <c r="S50" s="6" t="str">
        <f ca="1">HYPERLINK("#"&amp;CELL("direccion",Tabla_471067!A4),"1")</f>
        <v>1</v>
      </c>
      <c r="T50" s="6" t="str">
        <f ca="1">HYPERLINK("#"&amp;CELL("direccion",Tabla_471023!A4),"1")</f>
        <v>1</v>
      </c>
      <c r="U50" s="6" t="str">
        <f ca="1">HYPERLINK("#"&amp;CELL("direccion",Tabla_471047!A4),"1")</f>
        <v>1</v>
      </c>
      <c r="V50" s="6" t="str">
        <f ca="1">HYPERLINK("#"&amp;CELL("direccion",Tabla_471030!A4),"1")</f>
        <v>1</v>
      </c>
      <c r="W50" s="6" t="str">
        <f ca="1">HYPERLINK("#"&amp;CELL("direccion",Tabla_471041!A4),"1")</f>
        <v>1</v>
      </c>
      <c r="X50" s="6" t="str">
        <f ca="1">HYPERLINK("#"&amp;CELL("direccion",Tabla_471031!A4),"1")</f>
        <v>1</v>
      </c>
      <c r="Y50" s="6" t="str">
        <f ca="1">HYPERLINK("#"&amp;CELL("direccion",Tabla_471032!A4),"1")</f>
        <v>1</v>
      </c>
      <c r="Z50" s="6" t="str">
        <f ca="1">HYPERLINK("#"&amp;CELL("direccion",Tabla_471059!A4),"1")</f>
        <v>1</v>
      </c>
      <c r="AA50" s="6" t="str">
        <f ca="1">HYPERLINK("#"&amp;CELL("direccion",Tabla_471071!A4),"1")</f>
        <v>1</v>
      </c>
      <c r="AB50" s="6" t="str">
        <f ca="1">HYPERLINK("#"&amp;CELL("direccion",Tabla_471062!A4),"1")</f>
        <v>1</v>
      </c>
      <c r="AC50" s="6" t="str">
        <f ca="1">HYPERLINK("#"&amp;CELL("direccion",Tabla_471074!A4),"1")</f>
        <v>1</v>
      </c>
      <c r="AD50" s="9" t="s">
        <v>294</v>
      </c>
      <c r="AE50" s="4">
        <v>43465</v>
      </c>
      <c r="AF50" s="4">
        <v>43465</v>
      </c>
    </row>
    <row r="51" spans="1:32" s="9" customFormat="1" x14ac:dyDescent="0.25">
      <c r="A51" s="9">
        <v>2018</v>
      </c>
      <c r="B51" s="4">
        <v>43191</v>
      </c>
      <c r="C51" s="4">
        <v>43281</v>
      </c>
      <c r="D51" s="9" t="s">
        <v>90</v>
      </c>
      <c r="E51" s="9">
        <v>40</v>
      </c>
      <c r="F51" s="9" t="s">
        <v>219</v>
      </c>
      <c r="G51" s="9" t="s">
        <v>220</v>
      </c>
      <c r="H51" s="9" t="s">
        <v>215</v>
      </c>
      <c r="I51" s="9" t="s">
        <v>221</v>
      </c>
      <c r="J51" s="9" t="s">
        <v>222</v>
      </c>
      <c r="K51" s="9" t="s">
        <v>223</v>
      </c>
      <c r="L51" s="9" t="s">
        <v>93</v>
      </c>
      <c r="M51" s="9">
        <v>27648.83</v>
      </c>
      <c r="N51" s="9" t="s">
        <v>291</v>
      </c>
      <c r="O51" s="9">
        <v>20397.830000000002</v>
      </c>
      <c r="P51" s="9" t="s">
        <v>291</v>
      </c>
      <c r="Q51" s="6" t="str">
        <f ca="1">HYPERLINK("#"&amp;CELL("direccion",Tabla_471065!A5),"2")</f>
        <v>2</v>
      </c>
      <c r="R51" s="6" t="str">
        <f ca="1">HYPERLINK("#"&amp;CELL("direccion",Tabla_471039!A5),"2")</f>
        <v>2</v>
      </c>
      <c r="S51" s="6" t="str">
        <f ca="1">HYPERLINK("#"&amp;CELL("direccion",Tabla_471067!A5),"2")</f>
        <v>2</v>
      </c>
      <c r="T51" s="6" t="str">
        <f ca="1">HYPERLINK("#"&amp;CELL("direccion",Tabla_471023!A5),"2")</f>
        <v>2</v>
      </c>
      <c r="U51" s="6" t="str">
        <f ca="1">HYPERLINK("#"&amp;CELL("direccion",Tabla_471047!A5),"2")</f>
        <v>2</v>
      </c>
      <c r="V51" s="6" t="str">
        <f ca="1">HYPERLINK("#"&amp;CELL("direccion",Tabla_471030!A5),"2")</f>
        <v>2</v>
      </c>
      <c r="W51" s="6" t="str">
        <f ca="1">HYPERLINK("#"&amp;CELL("direccion",Tabla_471041!A5),"2")</f>
        <v>2</v>
      </c>
      <c r="X51" s="6" t="str">
        <f ca="1">HYPERLINK("#"&amp;CELL("direccion",Tabla_471031!A5),"2")</f>
        <v>2</v>
      </c>
      <c r="Y51" s="6" t="str">
        <f ca="1">HYPERLINK("#"&amp;CELL("direccion",Tabla_471032!A5),"2")</f>
        <v>2</v>
      </c>
      <c r="Z51" s="6" t="str">
        <f ca="1">HYPERLINK("#"&amp;CELL("direccion",Tabla_471059!A5),"2")</f>
        <v>2</v>
      </c>
      <c r="AA51" s="6" t="str">
        <f ca="1">HYPERLINK("#"&amp;CELL("direccion",Tabla_471071!A5),"2")</f>
        <v>2</v>
      </c>
      <c r="AB51" s="6" t="str">
        <f ca="1">HYPERLINK("#"&amp;CELL("direccion",Tabla_471062!A5),"2")</f>
        <v>2</v>
      </c>
      <c r="AC51" s="6" t="str">
        <f ca="1">HYPERLINK("#"&amp;CELL("direccion",Tabla_471074!A5),"2")</f>
        <v>2</v>
      </c>
      <c r="AD51" s="9" t="s">
        <v>294</v>
      </c>
      <c r="AE51" s="4">
        <v>43465</v>
      </c>
      <c r="AF51" s="4">
        <v>43465</v>
      </c>
    </row>
    <row r="52" spans="1:32" s="9" customFormat="1" x14ac:dyDescent="0.25">
      <c r="A52" s="9">
        <v>2018</v>
      </c>
      <c r="B52" s="4">
        <v>43191</v>
      </c>
      <c r="C52" s="4">
        <v>43281</v>
      </c>
      <c r="D52" s="9" t="s">
        <v>90</v>
      </c>
      <c r="E52" s="9">
        <v>40</v>
      </c>
      <c r="F52" s="9" t="s">
        <v>224</v>
      </c>
      <c r="G52" s="9" t="s">
        <v>225</v>
      </c>
      <c r="H52" s="9" t="s">
        <v>215</v>
      </c>
      <c r="I52" s="9" t="s">
        <v>226</v>
      </c>
      <c r="J52" s="9" t="s">
        <v>227</v>
      </c>
      <c r="K52" s="9" t="s">
        <v>228</v>
      </c>
      <c r="L52" s="9" t="s">
        <v>94</v>
      </c>
      <c r="M52" s="9">
        <v>27648.83</v>
      </c>
      <c r="N52" s="9" t="s">
        <v>291</v>
      </c>
      <c r="O52" s="9">
        <v>19110.88</v>
      </c>
      <c r="P52" s="9" t="s">
        <v>291</v>
      </c>
      <c r="Q52" s="6" t="str">
        <f ca="1">HYPERLINK("#"&amp;CELL("direccion",Tabla_471065!A6),"3")</f>
        <v>3</v>
      </c>
      <c r="R52" s="6" t="str">
        <f ca="1">HYPERLINK("#"&amp;CELL("direccion",Tabla_471039!A6),"3")</f>
        <v>3</v>
      </c>
      <c r="S52" s="6" t="str">
        <f ca="1">HYPERLINK("#"&amp;CELL("direccion",Tabla_471067!A6),"3")</f>
        <v>3</v>
      </c>
      <c r="T52" s="6" t="str">
        <f ca="1">HYPERLINK("#"&amp;CELL("direccion",Tabla_471023!A6),"3")</f>
        <v>3</v>
      </c>
      <c r="U52" s="6" t="str">
        <f ca="1">HYPERLINK("#"&amp;CELL("direccion",Tabla_471047!A6),"3")</f>
        <v>3</v>
      </c>
      <c r="V52" s="6" t="str">
        <f ca="1">HYPERLINK("#"&amp;CELL("direccion",Tabla_471030!A6),"3")</f>
        <v>3</v>
      </c>
      <c r="W52" s="6" t="str">
        <f ca="1">HYPERLINK("#"&amp;CELL("direccion",Tabla_471041!A6),"3")</f>
        <v>3</v>
      </c>
      <c r="X52" s="6" t="str">
        <f ca="1">HYPERLINK("#"&amp;CELL("direccion",Tabla_471031!A6),"3")</f>
        <v>3</v>
      </c>
      <c r="Y52" s="6" t="str">
        <f ca="1">HYPERLINK("#"&amp;CELL("direccion",Tabla_471032!A6),"3")</f>
        <v>3</v>
      </c>
      <c r="Z52" s="6" t="str">
        <f ca="1">HYPERLINK("#"&amp;CELL("direccion",Tabla_471059!A6),"3")</f>
        <v>3</v>
      </c>
      <c r="AA52" s="6" t="str">
        <f ca="1">HYPERLINK("#"&amp;CELL("direccion",Tabla_471071!A6),"3")</f>
        <v>3</v>
      </c>
      <c r="AB52" s="6" t="str">
        <f ca="1">HYPERLINK("#"&amp;CELL("direccion",Tabla_471062!A6),"3")</f>
        <v>3</v>
      </c>
      <c r="AC52" s="6" t="str">
        <f ca="1">HYPERLINK("#"&amp;CELL("direccion",Tabla_471074!A6),"3")</f>
        <v>3</v>
      </c>
      <c r="AD52" s="9" t="s">
        <v>294</v>
      </c>
      <c r="AE52" s="4">
        <v>43465</v>
      </c>
      <c r="AF52" s="4">
        <v>43465</v>
      </c>
    </row>
    <row r="53" spans="1:32" s="9" customFormat="1" x14ac:dyDescent="0.25">
      <c r="A53" s="9">
        <v>2018</v>
      </c>
      <c r="B53" s="4">
        <v>43191</v>
      </c>
      <c r="C53" s="4">
        <v>43281</v>
      </c>
      <c r="D53" s="9" t="s">
        <v>90</v>
      </c>
      <c r="E53" s="9">
        <v>34</v>
      </c>
      <c r="F53" s="9" t="s">
        <v>229</v>
      </c>
      <c r="G53" s="9" t="s">
        <v>304</v>
      </c>
      <c r="H53" s="9" t="s">
        <v>215</v>
      </c>
      <c r="I53" s="9" t="s">
        <v>230</v>
      </c>
      <c r="J53" s="9" t="s">
        <v>231</v>
      </c>
      <c r="K53" s="9" t="s">
        <v>232</v>
      </c>
      <c r="L53" s="9" t="s">
        <v>93</v>
      </c>
      <c r="M53" s="9">
        <v>23478.33</v>
      </c>
      <c r="N53" s="9" t="s">
        <v>291</v>
      </c>
      <c r="O53" s="9">
        <v>17738.79</v>
      </c>
      <c r="P53" s="9" t="s">
        <v>291</v>
      </c>
      <c r="Q53" s="6" t="str">
        <f ca="1">HYPERLINK("#"&amp;CELL("direccion",Tabla_471065!A7),"4")</f>
        <v>4</v>
      </c>
      <c r="R53" s="6" t="str">
        <f ca="1">HYPERLINK("#"&amp;CELL("direccion",Tabla_471039!A7),"4")</f>
        <v>4</v>
      </c>
      <c r="S53" s="6" t="str">
        <f ca="1">HYPERLINK("#"&amp;CELL("direccion",Tabla_471067!A7),"4")</f>
        <v>4</v>
      </c>
      <c r="T53" s="6" t="str">
        <f ca="1">HYPERLINK("#"&amp;CELL("direccion",Tabla_471023!A7),"4")</f>
        <v>4</v>
      </c>
      <c r="U53" s="6" t="str">
        <f ca="1">HYPERLINK("#"&amp;CELL("direccion",Tabla_471047!A7),"4")</f>
        <v>4</v>
      </c>
      <c r="V53" s="6" t="str">
        <f ca="1">HYPERLINK("#"&amp;CELL("direccion",Tabla_471030!A7),"4")</f>
        <v>4</v>
      </c>
      <c r="W53" s="6" t="str">
        <f ca="1">HYPERLINK("#"&amp;CELL("direccion",Tabla_471041!A7),"4")</f>
        <v>4</v>
      </c>
      <c r="X53" s="6" t="str">
        <f ca="1">HYPERLINK("#"&amp;CELL("direccion",Tabla_471031!A7),"4")</f>
        <v>4</v>
      </c>
      <c r="Y53" s="6" t="str">
        <f ca="1">HYPERLINK("#"&amp;CELL("direccion",Tabla_471032!A7),"4")</f>
        <v>4</v>
      </c>
      <c r="Z53" s="6" t="str">
        <f ca="1">HYPERLINK("#"&amp;CELL("direccion",Tabla_471059!A7),"4")</f>
        <v>4</v>
      </c>
      <c r="AA53" s="6" t="str">
        <f ca="1">HYPERLINK("#"&amp;CELL("direccion",Tabla_471071!A7),"4")</f>
        <v>4</v>
      </c>
      <c r="AB53" s="6" t="str">
        <f ca="1">HYPERLINK("#"&amp;CELL("direccion",Tabla_471062!A7),"4")</f>
        <v>4</v>
      </c>
      <c r="AC53" s="6" t="str">
        <f ca="1">HYPERLINK("#"&amp;CELL("direccion",Tabla_471074!A7),"4")</f>
        <v>4</v>
      </c>
      <c r="AD53" s="9" t="s">
        <v>294</v>
      </c>
      <c r="AE53" s="4">
        <v>43465</v>
      </c>
      <c r="AF53" s="4">
        <v>43465</v>
      </c>
    </row>
    <row r="54" spans="1:32" s="9" customFormat="1" x14ac:dyDescent="0.25">
      <c r="A54" s="9">
        <v>2018</v>
      </c>
      <c r="B54" s="4">
        <v>43191</v>
      </c>
      <c r="C54" s="4">
        <v>43281</v>
      </c>
      <c r="D54" s="9" t="s">
        <v>90</v>
      </c>
      <c r="E54" s="9">
        <v>34</v>
      </c>
      <c r="F54" s="9" t="s">
        <v>233</v>
      </c>
      <c r="G54" s="9" t="s">
        <v>294</v>
      </c>
      <c r="H54" s="9" t="s">
        <v>215</v>
      </c>
      <c r="I54" s="9" t="s">
        <v>235</v>
      </c>
      <c r="J54" s="9" t="s">
        <v>236</v>
      </c>
      <c r="K54" s="9" t="s">
        <v>227</v>
      </c>
      <c r="L54" s="9" t="s">
        <v>94</v>
      </c>
      <c r="M54" s="9">
        <v>23478.33</v>
      </c>
      <c r="N54" s="9" t="s">
        <v>291</v>
      </c>
      <c r="O54" s="9">
        <v>17917.82</v>
      </c>
      <c r="P54" s="9" t="s">
        <v>291</v>
      </c>
      <c r="Q54" s="6" t="str">
        <f ca="1">HYPERLINK("#"&amp;CELL("direccion",Tabla_471065!A8),"5")</f>
        <v>5</v>
      </c>
      <c r="R54" s="6" t="str">
        <f ca="1">HYPERLINK("#"&amp;CELL("direccion",Tabla_471039!A8),"5")</f>
        <v>5</v>
      </c>
      <c r="S54" s="6" t="str">
        <f ca="1">HYPERLINK("#"&amp;CELL("direccion",Tabla_471067!A8),"5")</f>
        <v>5</v>
      </c>
      <c r="T54" s="6" t="str">
        <f ca="1">HYPERLINK("#"&amp;CELL("direccion",Tabla_471023!A8),"5")</f>
        <v>5</v>
      </c>
      <c r="U54" s="6" t="str">
        <f ca="1">HYPERLINK("#"&amp;CELL("direccion",Tabla_471047!A8),"5")</f>
        <v>5</v>
      </c>
      <c r="V54" s="6" t="str">
        <f ca="1">HYPERLINK("#"&amp;CELL("direccion",Tabla_471030!A8),"5")</f>
        <v>5</v>
      </c>
      <c r="W54" s="6" t="str">
        <f ca="1">HYPERLINK("#"&amp;CELL("direccion",Tabla_471041!A8),"5")</f>
        <v>5</v>
      </c>
      <c r="X54" s="6" t="str">
        <f ca="1">HYPERLINK("#"&amp;CELL("direccion",Tabla_471031!A8),"5")</f>
        <v>5</v>
      </c>
      <c r="Y54" s="6" t="str">
        <f ca="1">HYPERLINK("#"&amp;CELL("direccion",Tabla_471032!A8),"5")</f>
        <v>5</v>
      </c>
      <c r="Z54" s="6" t="str">
        <f ca="1">HYPERLINK("#"&amp;CELL("direccion",Tabla_471059!A8),"5")</f>
        <v>5</v>
      </c>
      <c r="AA54" s="6" t="str">
        <f ca="1">HYPERLINK("#"&amp;CELL("direccion",Tabla_471071!A8),"5")</f>
        <v>5</v>
      </c>
      <c r="AB54" s="6" t="str">
        <f ca="1">HYPERLINK("#"&amp;CELL("direccion",Tabla_471062!A8),"5")</f>
        <v>5</v>
      </c>
      <c r="AC54" s="6" t="str">
        <f ca="1">HYPERLINK("#"&amp;CELL("direccion",Tabla_471074!A8),"5")</f>
        <v>5</v>
      </c>
      <c r="AD54" s="9" t="s">
        <v>294</v>
      </c>
      <c r="AE54" s="4">
        <v>43465</v>
      </c>
      <c r="AF54" s="4">
        <v>43465</v>
      </c>
    </row>
    <row r="55" spans="1:32" s="9" customFormat="1" x14ac:dyDescent="0.25">
      <c r="A55" s="9">
        <v>2018</v>
      </c>
      <c r="B55" s="4">
        <v>43191</v>
      </c>
      <c r="C55" s="4">
        <v>43281</v>
      </c>
      <c r="D55" s="9" t="s">
        <v>90</v>
      </c>
      <c r="E55" s="9">
        <v>29</v>
      </c>
      <c r="F55" s="9" t="s">
        <v>237</v>
      </c>
      <c r="G55" s="9" t="s">
        <v>238</v>
      </c>
      <c r="H55" s="9" t="s">
        <v>215</v>
      </c>
      <c r="I55" s="9" t="s">
        <v>239</v>
      </c>
      <c r="J55" s="9" t="s">
        <v>240</v>
      </c>
      <c r="K55" s="9" t="s">
        <v>241</v>
      </c>
      <c r="L55" s="9" t="s">
        <v>93</v>
      </c>
      <c r="M55" s="9">
        <v>17879.169999999998</v>
      </c>
      <c r="N55" s="9" t="s">
        <v>291</v>
      </c>
      <c r="O55" s="9">
        <v>13911.03</v>
      </c>
      <c r="P55" s="9" t="s">
        <v>291</v>
      </c>
      <c r="Q55" s="6" t="str">
        <f ca="1">HYPERLINK("#"&amp;CELL("direccion",Tabla_471065!A9),"6")</f>
        <v>6</v>
      </c>
      <c r="R55" s="6" t="str">
        <f ca="1">HYPERLINK("#"&amp;CELL("direccion",Tabla_471039!A9),"6")</f>
        <v>6</v>
      </c>
      <c r="S55" s="6" t="str">
        <f ca="1">HYPERLINK("#"&amp;CELL("direccion",Tabla_471067!A9),"6")</f>
        <v>6</v>
      </c>
      <c r="T55" s="6" t="str">
        <f ca="1">HYPERLINK("#"&amp;CELL("direccion",Tabla_471023!A9),"6")</f>
        <v>6</v>
      </c>
      <c r="U55" s="6" t="str">
        <f ca="1">HYPERLINK("#"&amp;CELL("direccion",Tabla_471047!A9),"6")</f>
        <v>6</v>
      </c>
      <c r="V55" s="6" t="str">
        <f ca="1">HYPERLINK("#"&amp;CELL("direccion",Tabla_471030!A9),"6")</f>
        <v>6</v>
      </c>
      <c r="W55" s="6" t="str">
        <f ca="1">HYPERLINK("#"&amp;CELL("direccion",Tabla_471041!A9),"6")</f>
        <v>6</v>
      </c>
      <c r="X55" s="6" t="str">
        <f ca="1">HYPERLINK("#"&amp;CELL("direccion",Tabla_471031!A9),"6")</f>
        <v>6</v>
      </c>
      <c r="Y55" s="6" t="str">
        <f ca="1">HYPERLINK("#"&amp;CELL("direccion",Tabla_471032!A9),"6")</f>
        <v>6</v>
      </c>
      <c r="Z55" s="6" t="str">
        <f ca="1">HYPERLINK("#"&amp;CELL("direccion",Tabla_471059!A9),"6")</f>
        <v>6</v>
      </c>
      <c r="AA55" s="6" t="str">
        <f ca="1">HYPERLINK("#"&amp;CELL("direccion",Tabla_471071!A9),"6")</f>
        <v>6</v>
      </c>
      <c r="AB55" s="6" t="str">
        <f ca="1">HYPERLINK("#"&amp;CELL("direccion",Tabla_471062!A9),"6")</f>
        <v>6</v>
      </c>
      <c r="AC55" s="6" t="str">
        <f ca="1">HYPERLINK("#"&amp;CELL("direccion",Tabla_471074!A9),"6")</f>
        <v>6</v>
      </c>
      <c r="AD55" s="9" t="s">
        <v>294</v>
      </c>
      <c r="AE55" s="4">
        <v>43465</v>
      </c>
      <c r="AF55" s="4">
        <v>43465</v>
      </c>
    </row>
    <row r="56" spans="1:32" s="9" customFormat="1" x14ac:dyDescent="0.25">
      <c r="A56" s="9">
        <v>2018</v>
      </c>
      <c r="B56" s="4">
        <v>43191</v>
      </c>
      <c r="C56" s="4">
        <v>43281</v>
      </c>
      <c r="D56" s="9" t="s">
        <v>90</v>
      </c>
      <c r="E56" s="9">
        <v>29</v>
      </c>
      <c r="F56" s="9" t="s">
        <v>242</v>
      </c>
      <c r="G56" s="9" t="s">
        <v>243</v>
      </c>
      <c r="H56" s="9" t="s">
        <v>215</v>
      </c>
      <c r="I56" s="9" t="s">
        <v>244</v>
      </c>
      <c r="J56" s="9" t="s">
        <v>245</v>
      </c>
      <c r="K56" s="9" t="s">
        <v>246</v>
      </c>
      <c r="L56" s="9" t="s">
        <v>94</v>
      </c>
      <c r="M56" s="9">
        <v>17879.169999999998</v>
      </c>
      <c r="N56" s="9" t="s">
        <v>291</v>
      </c>
      <c r="O56" s="9">
        <v>13665.37</v>
      </c>
      <c r="P56" s="9" t="s">
        <v>291</v>
      </c>
      <c r="Q56" s="6" t="str">
        <f ca="1">HYPERLINK("#"&amp;CELL("direccion",Tabla_471065!A10),"7")</f>
        <v>7</v>
      </c>
      <c r="R56" s="6" t="str">
        <f ca="1">HYPERLINK("#"&amp;CELL("direccion",Tabla_471039!A10),"7")</f>
        <v>7</v>
      </c>
      <c r="S56" s="6" t="str">
        <f ca="1">HYPERLINK("#"&amp;CELL("direccion",Tabla_471067!A10),"7")</f>
        <v>7</v>
      </c>
      <c r="T56" s="6" t="str">
        <f ca="1">HYPERLINK("#"&amp;CELL("direccion",Tabla_471023!A10),"7")</f>
        <v>7</v>
      </c>
      <c r="U56" s="6" t="str">
        <f ca="1">HYPERLINK("#"&amp;CELL("direccion",Tabla_471047!A10),"7")</f>
        <v>7</v>
      </c>
      <c r="V56" s="6" t="str">
        <f ca="1">HYPERLINK("#"&amp;CELL("direccion",Tabla_471030!A10),"7")</f>
        <v>7</v>
      </c>
      <c r="W56" s="6" t="str">
        <f ca="1">HYPERLINK("#"&amp;CELL("direccion",Tabla_471041!A10),"7")</f>
        <v>7</v>
      </c>
      <c r="X56" s="6" t="str">
        <f ca="1">HYPERLINK("#"&amp;CELL("direccion",Tabla_471031!A10),"7")</f>
        <v>7</v>
      </c>
      <c r="Y56" s="6" t="str">
        <f ca="1">HYPERLINK("#"&amp;CELL("direccion",Tabla_471032!A10),"7")</f>
        <v>7</v>
      </c>
      <c r="Z56" s="6" t="str">
        <f ca="1">HYPERLINK("#"&amp;CELL("direccion",Tabla_471059!A10),"7")</f>
        <v>7</v>
      </c>
      <c r="AA56" s="6" t="str">
        <f ca="1">HYPERLINK("#"&amp;CELL("direccion",Tabla_471071!A10),"7")</f>
        <v>7</v>
      </c>
      <c r="AB56" s="6" t="str">
        <f ca="1">HYPERLINK("#"&amp;CELL("direccion",Tabla_471062!A10),"7")</f>
        <v>7</v>
      </c>
      <c r="AC56" s="6" t="str">
        <f ca="1">HYPERLINK("#"&amp;CELL("direccion",Tabla_471074!A10),"7")</f>
        <v>7</v>
      </c>
      <c r="AD56" s="9" t="s">
        <v>294</v>
      </c>
      <c r="AE56" s="4">
        <v>43465</v>
      </c>
      <c r="AF56" s="4">
        <v>43465</v>
      </c>
    </row>
    <row r="57" spans="1:32" s="9" customFormat="1" x14ac:dyDescent="0.25">
      <c r="A57" s="9">
        <v>2018</v>
      </c>
      <c r="B57" s="4">
        <v>43191</v>
      </c>
      <c r="C57" s="4">
        <v>43281</v>
      </c>
      <c r="D57" s="9" t="s">
        <v>90</v>
      </c>
      <c r="E57" s="9">
        <v>29</v>
      </c>
      <c r="F57" s="9" t="s">
        <v>237</v>
      </c>
      <c r="G57" s="9" t="s">
        <v>247</v>
      </c>
      <c r="H57" s="9" t="s">
        <v>215</v>
      </c>
      <c r="I57" s="9" t="s">
        <v>248</v>
      </c>
      <c r="J57" s="9" t="s">
        <v>249</v>
      </c>
      <c r="K57" s="9" t="s">
        <v>250</v>
      </c>
      <c r="L57" s="9" t="s">
        <v>93</v>
      </c>
      <c r="M57" s="9">
        <v>17879.169999999998</v>
      </c>
      <c r="N57" s="9" t="s">
        <v>291</v>
      </c>
      <c r="O57" s="9">
        <v>13687.33</v>
      </c>
      <c r="P57" s="9" t="s">
        <v>291</v>
      </c>
      <c r="Q57" s="6" t="str">
        <f ca="1">HYPERLINK("#"&amp;CELL("direccion",Tabla_471065!A11),"8")</f>
        <v>8</v>
      </c>
      <c r="R57" s="6" t="str">
        <f ca="1">HYPERLINK("#"&amp;CELL("direccion",Tabla_471039!A11),"8")</f>
        <v>8</v>
      </c>
      <c r="S57" s="6" t="str">
        <f ca="1">HYPERLINK("#"&amp;CELL("direccion",Tabla_471067!A11),"8")</f>
        <v>8</v>
      </c>
      <c r="T57" s="6" t="str">
        <f ca="1">HYPERLINK("#"&amp;CELL("direccion",Tabla_471023!A11),"8")</f>
        <v>8</v>
      </c>
      <c r="U57" s="6" t="str">
        <f ca="1">HYPERLINK("#"&amp;CELL("direccion",Tabla_471047!A11),"8")</f>
        <v>8</v>
      </c>
      <c r="V57" s="6" t="str">
        <f ca="1">HYPERLINK("#"&amp;CELL("direccion",Tabla_471030!A11),"8")</f>
        <v>8</v>
      </c>
      <c r="W57" s="6" t="str">
        <f ca="1">HYPERLINK("#"&amp;CELL("direccion",Tabla_471041!A11),"8")</f>
        <v>8</v>
      </c>
      <c r="X57" s="6" t="str">
        <f ca="1">HYPERLINK("#"&amp;CELL("direccion",Tabla_471031!A11),"8")</f>
        <v>8</v>
      </c>
      <c r="Y57" s="6" t="str">
        <f ca="1">HYPERLINK("#"&amp;CELL("direccion",Tabla_471032!A11),"8")</f>
        <v>8</v>
      </c>
      <c r="Z57" s="6" t="str">
        <f ca="1">HYPERLINK("#"&amp;CELL("direccion",Tabla_471059!A11),"8")</f>
        <v>8</v>
      </c>
      <c r="AA57" s="6" t="str">
        <f ca="1">HYPERLINK("#"&amp;CELL("direccion",Tabla_471071!A11),"8")</f>
        <v>8</v>
      </c>
      <c r="AB57" s="6" t="str">
        <f ca="1">HYPERLINK("#"&amp;CELL("direccion",Tabla_471062!A11),"8")</f>
        <v>8</v>
      </c>
      <c r="AC57" s="6" t="str">
        <f ca="1">HYPERLINK("#"&amp;CELL("direccion",Tabla_471074!A11),"8")</f>
        <v>8</v>
      </c>
      <c r="AD57" s="9" t="s">
        <v>294</v>
      </c>
      <c r="AE57" s="4">
        <v>43465</v>
      </c>
      <c r="AF57" s="4">
        <v>43465</v>
      </c>
    </row>
    <row r="58" spans="1:32" s="9" customFormat="1" x14ac:dyDescent="0.25">
      <c r="A58" s="9">
        <v>2018</v>
      </c>
      <c r="B58" s="4">
        <v>43191</v>
      </c>
      <c r="C58" s="4">
        <v>43281</v>
      </c>
      <c r="D58" s="9" t="s">
        <v>90</v>
      </c>
      <c r="E58" s="9">
        <v>29</v>
      </c>
      <c r="F58" s="9" t="s">
        <v>242</v>
      </c>
      <c r="G58" s="9" t="s">
        <v>251</v>
      </c>
      <c r="H58" s="9" t="s">
        <v>220</v>
      </c>
      <c r="I58" s="9" t="s">
        <v>252</v>
      </c>
      <c r="J58" s="9" t="s">
        <v>253</v>
      </c>
      <c r="K58" s="9" t="s">
        <v>254</v>
      </c>
      <c r="L58" s="9" t="s">
        <v>94</v>
      </c>
      <c r="M58" s="9">
        <v>16937.169999999998</v>
      </c>
      <c r="N58" s="9" t="s">
        <v>291</v>
      </c>
      <c r="O58" s="9">
        <v>12997.98</v>
      </c>
      <c r="P58" s="9" t="s">
        <v>291</v>
      </c>
      <c r="Q58" s="6" t="str">
        <f ca="1">HYPERLINK("#"&amp;CELL("direccion",Tabla_471065!A12),"9")</f>
        <v>9</v>
      </c>
      <c r="R58" s="6" t="str">
        <f ca="1">HYPERLINK("#"&amp;CELL("direccion",Tabla_471039!A12),"9")</f>
        <v>9</v>
      </c>
      <c r="S58" s="6" t="str">
        <f ca="1">HYPERLINK("#"&amp;CELL("direccion",Tabla_471067!A12),"9")</f>
        <v>9</v>
      </c>
      <c r="T58" s="6" t="str">
        <f ca="1">HYPERLINK("#"&amp;CELL("direccion",Tabla_471023!A12),"9")</f>
        <v>9</v>
      </c>
      <c r="U58" s="6" t="str">
        <f ca="1">HYPERLINK("#"&amp;CELL("direccion",Tabla_471047!A12),"9")</f>
        <v>9</v>
      </c>
      <c r="V58" s="6" t="str">
        <f ca="1">HYPERLINK("#"&amp;CELL("direccion",Tabla_471030!A12),"9")</f>
        <v>9</v>
      </c>
      <c r="W58" s="6" t="str">
        <f ca="1">HYPERLINK("#"&amp;CELL("direccion",Tabla_471041!A12),"9")</f>
        <v>9</v>
      </c>
      <c r="X58" s="6" t="str">
        <f ca="1">HYPERLINK("#"&amp;CELL("direccion",Tabla_471031!A12),"9")</f>
        <v>9</v>
      </c>
      <c r="Y58" s="6" t="str">
        <f ca="1">HYPERLINK("#"&amp;CELL("direccion",Tabla_471032!A12),"9")</f>
        <v>9</v>
      </c>
      <c r="Z58" s="6" t="str">
        <f ca="1">HYPERLINK("#"&amp;CELL("direccion",Tabla_471059!A12),"9")</f>
        <v>9</v>
      </c>
      <c r="AA58" s="6" t="str">
        <f ca="1">HYPERLINK("#"&amp;CELL("direccion",Tabla_471071!A12),"9")</f>
        <v>9</v>
      </c>
      <c r="AB58" s="6" t="str">
        <f ca="1">HYPERLINK("#"&amp;CELL("direccion",Tabla_471062!A12),"9")</f>
        <v>9</v>
      </c>
      <c r="AC58" s="6" t="str">
        <f ca="1">HYPERLINK("#"&amp;CELL("direccion",Tabla_471074!A12),"9")</f>
        <v>9</v>
      </c>
      <c r="AD58" s="9" t="s">
        <v>294</v>
      </c>
      <c r="AE58" s="4">
        <v>43465</v>
      </c>
      <c r="AF58" s="4">
        <v>43465</v>
      </c>
    </row>
    <row r="59" spans="1:32" s="9" customFormat="1" x14ac:dyDescent="0.25">
      <c r="A59" s="9">
        <v>2018</v>
      </c>
      <c r="B59" s="4">
        <v>43191</v>
      </c>
      <c r="C59" s="4">
        <v>43281</v>
      </c>
      <c r="D59" s="9" t="s">
        <v>90</v>
      </c>
      <c r="E59" s="9">
        <v>29</v>
      </c>
      <c r="F59" s="9" t="s">
        <v>237</v>
      </c>
      <c r="G59" s="9" t="s">
        <v>255</v>
      </c>
      <c r="H59" s="9" t="s">
        <v>220</v>
      </c>
      <c r="I59" s="9" t="s">
        <v>256</v>
      </c>
      <c r="J59" s="9" t="s">
        <v>257</v>
      </c>
      <c r="K59" s="9" t="s">
        <v>258</v>
      </c>
      <c r="L59" s="9" t="s">
        <v>93</v>
      </c>
      <c r="M59" s="9">
        <v>16937.169999999998</v>
      </c>
      <c r="N59" s="9" t="s">
        <v>291</v>
      </c>
      <c r="O59" s="9">
        <v>13047.62</v>
      </c>
      <c r="P59" s="9" t="s">
        <v>291</v>
      </c>
      <c r="Q59" s="6" t="str">
        <f ca="1">HYPERLINK("#"&amp;CELL("direccion",Tabla_471065!A13),"10")</f>
        <v>10</v>
      </c>
      <c r="R59" s="6" t="str">
        <f ca="1">HYPERLINK("#"&amp;CELL("direccion",Tabla_471039!A13),"10")</f>
        <v>10</v>
      </c>
      <c r="S59" s="6" t="str">
        <f ca="1">HYPERLINK("#"&amp;CELL("direccion",Tabla_471067!A13),"10")</f>
        <v>10</v>
      </c>
      <c r="T59" s="6" t="str">
        <f ca="1">HYPERLINK("#"&amp;CELL("direccion",Tabla_471023!A13),"10")</f>
        <v>10</v>
      </c>
      <c r="U59" s="6" t="str">
        <f ca="1">HYPERLINK("#"&amp;CELL("direccion",Tabla_471047!A13),"10")</f>
        <v>10</v>
      </c>
      <c r="V59" s="6" t="str">
        <f ca="1">HYPERLINK("#"&amp;CELL("direccion",Tabla_471030!A13),"10")</f>
        <v>10</v>
      </c>
      <c r="W59" s="6" t="str">
        <f ca="1">HYPERLINK("#"&amp;CELL("direccion",Tabla_471041!A13),"10")</f>
        <v>10</v>
      </c>
      <c r="X59" s="6" t="str">
        <f ca="1">HYPERLINK("#"&amp;CELL("direccion",Tabla_471031!A13),"10")</f>
        <v>10</v>
      </c>
      <c r="Y59" s="6" t="str">
        <f ca="1">HYPERLINK("#"&amp;CELL("direccion",Tabla_471032!A13),"10")</f>
        <v>10</v>
      </c>
      <c r="Z59" s="6" t="str">
        <f ca="1">HYPERLINK("#"&amp;CELL("direccion",Tabla_471059!A13),"10")</f>
        <v>10</v>
      </c>
      <c r="AA59" s="6" t="str">
        <f ca="1">HYPERLINK("#"&amp;CELL("direccion",Tabla_471071!A13),"10")</f>
        <v>10</v>
      </c>
      <c r="AB59" s="6" t="str">
        <f ca="1">HYPERLINK("#"&amp;CELL("direccion",Tabla_471062!A13),"10")</f>
        <v>10</v>
      </c>
      <c r="AC59" s="6" t="str">
        <f ca="1">HYPERLINK("#"&amp;CELL("direccion",Tabla_471074!A13),"10")</f>
        <v>10</v>
      </c>
      <c r="AD59" s="9" t="s">
        <v>294</v>
      </c>
      <c r="AE59" s="4">
        <v>43465</v>
      </c>
      <c r="AF59" s="4">
        <v>43465</v>
      </c>
    </row>
    <row r="60" spans="1:32" s="9" customFormat="1" x14ac:dyDescent="0.25">
      <c r="A60" s="9">
        <v>2018</v>
      </c>
      <c r="B60" s="4">
        <v>43191</v>
      </c>
      <c r="C60" s="4">
        <v>43281</v>
      </c>
      <c r="D60" s="9" t="s">
        <v>90</v>
      </c>
      <c r="E60" s="9">
        <v>29</v>
      </c>
      <c r="F60" s="9" t="s">
        <v>242</v>
      </c>
      <c r="G60" s="9" t="s">
        <v>259</v>
      </c>
      <c r="H60" s="9" t="s">
        <v>225</v>
      </c>
      <c r="I60" s="9" t="s">
        <v>260</v>
      </c>
      <c r="J60" s="9" t="s">
        <v>261</v>
      </c>
      <c r="K60" s="9" t="s">
        <v>262</v>
      </c>
      <c r="L60" s="9" t="s">
        <v>94</v>
      </c>
      <c r="M60" s="9">
        <v>17879.169999999998</v>
      </c>
      <c r="N60" s="9" t="s">
        <v>291</v>
      </c>
      <c r="O60" s="9">
        <v>13680.38</v>
      </c>
      <c r="P60" s="9" t="s">
        <v>291</v>
      </c>
      <c r="Q60" s="6" t="str">
        <f ca="1">HYPERLINK("#"&amp;CELL("direccion",Tabla_471065!A14),"11")</f>
        <v>11</v>
      </c>
      <c r="R60" s="6" t="str">
        <f ca="1">HYPERLINK("#"&amp;CELL("direccion",Tabla_471039!A14),"11")</f>
        <v>11</v>
      </c>
      <c r="S60" s="6" t="str">
        <f ca="1">HYPERLINK("#"&amp;CELL("direccion",Tabla_471067!A14),"11")</f>
        <v>11</v>
      </c>
      <c r="T60" s="6" t="str">
        <f ca="1">HYPERLINK("#"&amp;CELL("direccion",Tabla_471023!A14),"11")</f>
        <v>11</v>
      </c>
      <c r="U60" s="6" t="str">
        <f ca="1">HYPERLINK("#"&amp;CELL("direccion",Tabla_471047!A14),"11")</f>
        <v>11</v>
      </c>
      <c r="V60" s="6" t="str">
        <f ca="1">HYPERLINK("#"&amp;CELL("direccion",Tabla_471030!A14),"11")</f>
        <v>11</v>
      </c>
      <c r="W60" s="6" t="str">
        <f ca="1">HYPERLINK("#"&amp;CELL("direccion",Tabla_471041!A14),"11")</f>
        <v>11</v>
      </c>
      <c r="X60" s="6" t="str">
        <f ca="1">HYPERLINK("#"&amp;CELL("direccion",Tabla_471031!A14),"11")</f>
        <v>11</v>
      </c>
      <c r="Y60" s="6" t="str">
        <f ca="1">HYPERLINK("#"&amp;CELL("direccion",Tabla_471032!A14),"11")</f>
        <v>11</v>
      </c>
      <c r="Z60" s="6" t="str">
        <f ca="1">HYPERLINK("#"&amp;CELL("direccion",Tabla_471059!A14),"11")</f>
        <v>11</v>
      </c>
      <c r="AA60" s="6" t="str">
        <f ca="1">HYPERLINK("#"&amp;CELL("direccion",Tabla_471071!A14),"11")</f>
        <v>11</v>
      </c>
      <c r="AB60" s="6" t="str">
        <f ca="1">HYPERLINK("#"&amp;CELL("direccion",Tabla_471062!A14),"11")</f>
        <v>11</v>
      </c>
      <c r="AC60" s="6" t="str">
        <f ca="1">HYPERLINK("#"&amp;CELL("direccion",Tabla_471074!A14),"11")</f>
        <v>11</v>
      </c>
      <c r="AD60" s="9" t="s">
        <v>294</v>
      </c>
      <c r="AE60" s="4">
        <v>43465</v>
      </c>
      <c r="AF60" s="4">
        <v>43465</v>
      </c>
    </row>
    <row r="61" spans="1:32" s="9" customFormat="1" x14ac:dyDescent="0.25">
      <c r="A61" s="9">
        <v>2018</v>
      </c>
      <c r="B61" s="4">
        <v>43191</v>
      </c>
      <c r="C61" s="4">
        <v>43281</v>
      </c>
      <c r="D61" s="9" t="s">
        <v>90</v>
      </c>
      <c r="E61" s="9">
        <v>29</v>
      </c>
      <c r="F61" s="9" t="s">
        <v>242</v>
      </c>
      <c r="G61" s="9" t="s">
        <v>263</v>
      </c>
      <c r="H61" s="9" t="s">
        <v>225</v>
      </c>
      <c r="I61" s="9" t="s">
        <v>301</v>
      </c>
      <c r="J61" s="9" t="s">
        <v>302</v>
      </c>
      <c r="K61" s="9" t="s">
        <v>303</v>
      </c>
      <c r="L61" s="9" t="s">
        <v>94</v>
      </c>
      <c r="M61" s="9">
        <v>17879.169999999998</v>
      </c>
      <c r="N61" s="9" t="s">
        <v>291</v>
      </c>
      <c r="O61" s="9">
        <v>13722.06</v>
      </c>
      <c r="P61" s="9" t="s">
        <v>291</v>
      </c>
      <c r="Q61" s="6" t="str">
        <f ca="1">HYPERLINK("#"&amp;CELL("direccion",Tabla_471065!A15),"12")</f>
        <v>12</v>
      </c>
      <c r="R61" s="6" t="str">
        <f ca="1">HYPERLINK("#"&amp;CELL("direccion",Tabla_471039!A15),"12")</f>
        <v>12</v>
      </c>
      <c r="S61" s="6" t="str">
        <f ca="1">HYPERLINK("#"&amp;CELL("direccion",Tabla_471067!A15),"12")</f>
        <v>12</v>
      </c>
      <c r="T61" s="6" t="str">
        <f ca="1">HYPERLINK("#"&amp;CELL("direccion",Tabla_471023!A15),"12")</f>
        <v>12</v>
      </c>
      <c r="U61" s="6" t="str">
        <f ca="1">HYPERLINK("#"&amp;CELL("direccion",Tabla_471047!A15),"12")</f>
        <v>12</v>
      </c>
      <c r="V61" s="6" t="str">
        <f ca="1">HYPERLINK("#"&amp;CELL("direccion",Tabla_471030!A15),"12")</f>
        <v>12</v>
      </c>
      <c r="W61" s="6" t="str">
        <f ca="1">HYPERLINK("#"&amp;CELL("direccion",Tabla_471041!A15),"12")</f>
        <v>12</v>
      </c>
      <c r="X61" s="6" t="str">
        <f ca="1">HYPERLINK("#"&amp;CELL("direccion",Tabla_471031!A15),"12")</f>
        <v>12</v>
      </c>
      <c r="Y61" s="6" t="str">
        <f ca="1">HYPERLINK("#"&amp;CELL("direccion",Tabla_471032!A15),"12")</f>
        <v>12</v>
      </c>
      <c r="Z61" s="6" t="str">
        <f ca="1">HYPERLINK("#"&amp;CELL("direccion",Tabla_471059!A15),"12")</f>
        <v>12</v>
      </c>
      <c r="AA61" s="6" t="str">
        <f ca="1">HYPERLINK("#"&amp;CELL("direccion",Tabla_471071!A15),"12")</f>
        <v>12</v>
      </c>
      <c r="AB61" s="6" t="str">
        <f ca="1">HYPERLINK("#"&amp;CELL("direccion",Tabla_471062!A15),"12")</f>
        <v>12</v>
      </c>
      <c r="AC61" s="6" t="str">
        <f ca="1">HYPERLINK("#"&amp;CELL("direccion",Tabla_471074!A15),"12")</f>
        <v>12</v>
      </c>
      <c r="AD61" s="9" t="s">
        <v>294</v>
      </c>
      <c r="AE61" s="4">
        <v>43465</v>
      </c>
      <c r="AF61" s="4">
        <v>43465</v>
      </c>
    </row>
    <row r="62" spans="1:32" s="9" customFormat="1" x14ac:dyDescent="0.25">
      <c r="A62" s="9">
        <v>2018</v>
      </c>
      <c r="B62" s="4">
        <v>43191</v>
      </c>
      <c r="C62" s="4">
        <v>43281</v>
      </c>
      <c r="D62" s="9" t="s">
        <v>90</v>
      </c>
      <c r="E62" s="9">
        <v>29</v>
      </c>
      <c r="F62" s="9" t="s">
        <v>267</v>
      </c>
      <c r="G62" s="9" t="s">
        <v>267</v>
      </c>
      <c r="H62" s="9" t="s">
        <v>215</v>
      </c>
      <c r="I62" s="9" t="s">
        <v>295</v>
      </c>
      <c r="J62" s="9" t="s">
        <v>296</v>
      </c>
      <c r="K62" s="9" t="s">
        <v>297</v>
      </c>
      <c r="L62" s="9" t="s">
        <v>94</v>
      </c>
      <c r="M62" s="9">
        <v>19761.5</v>
      </c>
      <c r="N62" s="9" t="s">
        <v>291</v>
      </c>
      <c r="O62" s="9">
        <v>15445.99</v>
      </c>
      <c r="P62" s="9" t="s">
        <v>291</v>
      </c>
      <c r="Q62" s="6" t="str">
        <f ca="1">HYPERLINK("#"&amp;CELL("direccion",Tabla_471065!A16),"13")</f>
        <v>13</v>
      </c>
      <c r="R62" s="6" t="str">
        <f ca="1">HYPERLINK("#"&amp;CELL("direccion",Tabla_471039!A16),"13")</f>
        <v>13</v>
      </c>
      <c r="S62" s="6" t="str">
        <f ca="1">HYPERLINK("#"&amp;CELL("direccion",Tabla_471067!A16),"13")</f>
        <v>13</v>
      </c>
      <c r="T62" s="6" t="str">
        <f ca="1">HYPERLINK("#"&amp;CELL("direccion",Tabla_471023!A16),"13")</f>
        <v>13</v>
      </c>
      <c r="U62" s="6" t="str">
        <f ca="1">HYPERLINK("#"&amp;CELL("direccion",Tabla_471047!A16),"13")</f>
        <v>13</v>
      </c>
      <c r="V62" s="6" t="str">
        <f ca="1">HYPERLINK("#"&amp;CELL("direccion",Tabla_471030!A16),"13")</f>
        <v>13</v>
      </c>
      <c r="W62" s="6" t="str">
        <f ca="1">HYPERLINK("#"&amp;CELL("direccion",Tabla_471041!A16),"13")</f>
        <v>13</v>
      </c>
      <c r="X62" s="6" t="str">
        <f ca="1">HYPERLINK("#"&amp;CELL("direccion",Tabla_471031!A16),"13")</f>
        <v>13</v>
      </c>
      <c r="Y62" s="6" t="str">
        <f ca="1">HYPERLINK("#"&amp;CELL("direccion",Tabla_471032!A16),"13")</f>
        <v>13</v>
      </c>
      <c r="Z62" s="6" t="str">
        <f ca="1">HYPERLINK("#"&amp;CELL("direccion",Tabla_471059!A16),"13")</f>
        <v>13</v>
      </c>
      <c r="AA62" s="6" t="str">
        <f ca="1">HYPERLINK("#"&amp;CELL("direccion",Tabla_471071!A16),"13")</f>
        <v>13</v>
      </c>
      <c r="AB62" s="6" t="str">
        <f ca="1">HYPERLINK("#"&amp;CELL("direccion",Tabla_471062!A16),"13")</f>
        <v>13</v>
      </c>
      <c r="AC62" s="6" t="str">
        <f ca="1">HYPERLINK("#"&amp;CELL("direccion",Tabla_471074!A16),"13")</f>
        <v>13</v>
      </c>
      <c r="AD62" s="9" t="s">
        <v>294</v>
      </c>
      <c r="AE62" s="4">
        <v>43465</v>
      </c>
      <c r="AF62" s="4">
        <v>43465</v>
      </c>
    </row>
    <row r="63" spans="1:32" s="9" customFormat="1" x14ac:dyDescent="0.25">
      <c r="A63" s="9">
        <v>2018</v>
      </c>
      <c r="B63" s="4">
        <v>43191</v>
      </c>
      <c r="C63" s="4">
        <v>43281</v>
      </c>
      <c r="D63" s="9" t="s">
        <v>90</v>
      </c>
      <c r="E63" s="9">
        <v>25</v>
      </c>
      <c r="F63" s="9" t="s">
        <v>268</v>
      </c>
      <c r="G63" s="8" t="s">
        <v>269</v>
      </c>
      <c r="H63" s="9" t="s">
        <v>251</v>
      </c>
      <c r="I63" s="9" t="s">
        <v>270</v>
      </c>
      <c r="J63" s="9" t="s">
        <v>271</v>
      </c>
      <c r="K63" s="9" t="s">
        <v>272</v>
      </c>
      <c r="L63" s="9" t="s">
        <v>93</v>
      </c>
      <c r="M63" s="9">
        <v>12723.5</v>
      </c>
      <c r="N63" s="9" t="s">
        <v>291</v>
      </c>
      <c r="O63" s="9">
        <v>10084.24</v>
      </c>
      <c r="P63" s="9" t="s">
        <v>291</v>
      </c>
      <c r="Q63" s="6" t="str">
        <f ca="1">HYPERLINK("#"&amp;CELL("direccion",Tabla_471065!A17),"14")</f>
        <v>14</v>
      </c>
      <c r="R63" s="6" t="str">
        <f ca="1">HYPERLINK("#"&amp;CELL("direccion",Tabla_471039!A17),"17")</f>
        <v>17</v>
      </c>
      <c r="S63" s="6" t="str">
        <f ca="1">HYPERLINK("#"&amp;CELL("direccion",Tabla_471067!A17),"14")</f>
        <v>14</v>
      </c>
      <c r="T63" s="6" t="str">
        <f ca="1">HYPERLINK("#"&amp;CELL("direccion",Tabla_471023!A17),"14")</f>
        <v>14</v>
      </c>
      <c r="U63" s="6" t="str">
        <f ca="1">HYPERLINK("#"&amp;CELL("direccion",Tabla_471047!A17),"14")</f>
        <v>14</v>
      </c>
      <c r="V63" s="6" t="str">
        <f ca="1">HYPERLINK("#"&amp;CELL("direccion",Tabla_471030!A17),"14")</f>
        <v>14</v>
      </c>
      <c r="W63" s="6" t="str">
        <f ca="1">HYPERLINK("#"&amp;CELL("direccion",Tabla_471041!A17),"14")</f>
        <v>14</v>
      </c>
      <c r="X63" s="6" t="str">
        <f ca="1">HYPERLINK("#"&amp;CELL("direccion",Tabla_471031!A17),"14")</f>
        <v>14</v>
      </c>
      <c r="Y63" s="6" t="str">
        <f ca="1">HYPERLINK("#"&amp;CELL("direccion",Tabla_471032!A17),"14")</f>
        <v>14</v>
      </c>
      <c r="Z63" s="6" t="str">
        <f ca="1">HYPERLINK("#"&amp;CELL("direccion",Tabla_471059!A17),"14")</f>
        <v>14</v>
      </c>
      <c r="AA63" s="6" t="str">
        <f ca="1">HYPERLINK("#"&amp;CELL("direccion",Tabla_471071!A17),"14")</f>
        <v>14</v>
      </c>
      <c r="AB63" s="6" t="str">
        <f ca="1">HYPERLINK("#"&amp;CELL("direccion",Tabla_471062!A17),"14")</f>
        <v>14</v>
      </c>
      <c r="AC63" s="6" t="str">
        <f ca="1">HYPERLINK("#"&amp;CELL("direccion",Tabla_471074!A177),"14")</f>
        <v>14</v>
      </c>
      <c r="AD63" s="9" t="s">
        <v>294</v>
      </c>
      <c r="AE63" s="4">
        <v>43465</v>
      </c>
      <c r="AF63" s="4">
        <v>43465</v>
      </c>
    </row>
    <row r="64" spans="1:32" s="9" customFormat="1" x14ac:dyDescent="0.25">
      <c r="A64" s="9">
        <v>2018</v>
      </c>
      <c r="B64" s="4">
        <v>43191</v>
      </c>
      <c r="C64" s="4">
        <v>43281</v>
      </c>
      <c r="D64" s="9" t="s">
        <v>90</v>
      </c>
      <c r="E64" s="9">
        <v>25</v>
      </c>
      <c r="F64" s="9" t="s">
        <v>268</v>
      </c>
      <c r="G64" s="8" t="s">
        <v>273</v>
      </c>
      <c r="H64" s="9" t="s">
        <v>255</v>
      </c>
      <c r="I64" s="9" t="s">
        <v>274</v>
      </c>
      <c r="J64" s="9" t="s">
        <v>275</v>
      </c>
      <c r="K64" s="9" t="s">
        <v>276</v>
      </c>
      <c r="L64" s="9" t="s">
        <v>94</v>
      </c>
      <c r="M64" s="9">
        <v>12723.5</v>
      </c>
      <c r="N64" s="9" t="s">
        <v>291</v>
      </c>
      <c r="O64" s="9">
        <v>10169.49</v>
      </c>
      <c r="P64" s="9" t="s">
        <v>291</v>
      </c>
      <c r="Q64" s="6" t="str">
        <f ca="1">HYPERLINK("#"&amp;CELL("direccion",Tabla_471065!A18),"15")</f>
        <v>15</v>
      </c>
      <c r="R64" s="6" t="str">
        <f ca="1">HYPERLINK("#"&amp;CELL("direccion",Tabla_471039!A18),"18")</f>
        <v>18</v>
      </c>
      <c r="S64" s="6" t="str">
        <f ca="1">HYPERLINK("#"&amp;CELL("direccion",Tabla_471067!A18),"15")</f>
        <v>15</v>
      </c>
      <c r="T64" s="6" t="str">
        <f ca="1">HYPERLINK("#"&amp;CELL("direccion",Tabla_471023!A18),"15")</f>
        <v>15</v>
      </c>
      <c r="U64" s="6" t="str">
        <f ca="1">HYPERLINK("#"&amp;CELL("direccion",Tabla_471047!A18),"15")</f>
        <v>15</v>
      </c>
      <c r="V64" s="6" t="str">
        <f ca="1">HYPERLINK("#"&amp;CELL("direccion",Tabla_471030!A18),"15")</f>
        <v>15</v>
      </c>
      <c r="W64" s="6" t="str">
        <f ca="1">HYPERLINK("#"&amp;CELL("direccion",Tabla_471041!A18),"15")</f>
        <v>15</v>
      </c>
      <c r="X64" s="6" t="str">
        <f ca="1">HYPERLINK("#"&amp;CELL("direccion",Tabla_471031!A18),"15")</f>
        <v>15</v>
      </c>
      <c r="Y64" s="6" t="str">
        <f ca="1">HYPERLINK("#"&amp;CELL("direccion",Tabla_471032!A18),"15")</f>
        <v>15</v>
      </c>
      <c r="Z64" s="6" t="str">
        <f ca="1">HYPERLINK("#"&amp;CELL("direccion",Tabla_471059!A18),"15")</f>
        <v>15</v>
      </c>
      <c r="AA64" s="6" t="str">
        <f ca="1">HYPERLINK("#"&amp;CELL("direccion",Tabla_471071!A18),"15")</f>
        <v>15</v>
      </c>
      <c r="AB64" s="6" t="str">
        <f ca="1">HYPERLINK("#"&amp;CELL("direccion",Tabla_471062!A18),"15")</f>
        <v>15</v>
      </c>
      <c r="AC64" s="6" t="str">
        <f ca="1">HYPERLINK("#"&amp;CELL("direccion",Tabla_471074!A18),"15")</f>
        <v>15</v>
      </c>
      <c r="AD64" s="9" t="s">
        <v>294</v>
      </c>
      <c r="AE64" s="4">
        <v>43465</v>
      </c>
      <c r="AF64" s="4">
        <v>43465</v>
      </c>
    </row>
    <row r="65" spans="1:32" s="9" customFormat="1" x14ac:dyDescent="0.25">
      <c r="A65" s="9">
        <v>2018</v>
      </c>
      <c r="B65" s="4">
        <v>43191</v>
      </c>
      <c r="C65" s="4">
        <v>43281</v>
      </c>
      <c r="D65" s="9" t="s">
        <v>90</v>
      </c>
      <c r="E65" s="9">
        <v>25</v>
      </c>
      <c r="F65" s="9" t="s">
        <v>268</v>
      </c>
      <c r="G65" s="8" t="s">
        <v>277</v>
      </c>
      <c r="H65" s="9" t="s">
        <v>259</v>
      </c>
      <c r="I65" s="9" t="s">
        <v>278</v>
      </c>
      <c r="J65" s="9" t="s">
        <v>279</v>
      </c>
      <c r="K65" s="9" t="s">
        <v>280</v>
      </c>
      <c r="L65" s="9" t="s">
        <v>94</v>
      </c>
      <c r="M65" s="9">
        <v>12723.5</v>
      </c>
      <c r="N65" s="9" t="s">
        <v>291</v>
      </c>
      <c r="O65" s="9">
        <v>9807.74</v>
      </c>
      <c r="P65" s="9" t="s">
        <v>291</v>
      </c>
      <c r="Q65" s="6" t="str">
        <f ca="1">HYPERLINK("#"&amp;CELL("direccion",Tabla_471065!A19),"16")</f>
        <v>16</v>
      </c>
      <c r="R65" s="6" t="str">
        <f ca="1">HYPERLINK("#"&amp;CELL("direccion",Tabla_471039!A19),"19")</f>
        <v>19</v>
      </c>
      <c r="S65" s="6" t="str">
        <f ca="1">HYPERLINK("#"&amp;CELL("direccion",Tabla_471067!A19),"16")</f>
        <v>16</v>
      </c>
      <c r="T65" s="6" t="str">
        <f ca="1">HYPERLINK("#"&amp;CELL("direccion",Tabla_471023!A19),"16")</f>
        <v>16</v>
      </c>
      <c r="U65" s="6" t="str">
        <f ca="1">HYPERLINK("#"&amp;CELL("direccion",Tabla_471047!A19),"16")</f>
        <v>16</v>
      </c>
      <c r="V65" s="6" t="str">
        <f ca="1">HYPERLINK("#"&amp;CELL("direccion",Tabla_471030!A19),"16")</f>
        <v>16</v>
      </c>
      <c r="W65" s="6" t="str">
        <f ca="1">HYPERLINK("#"&amp;CELL("direccion",Tabla_471041!A19),"16")</f>
        <v>16</v>
      </c>
      <c r="X65" s="6" t="str">
        <f ca="1">HYPERLINK("#"&amp;CELL("direccion",Tabla_471031!A19),"16")</f>
        <v>16</v>
      </c>
      <c r="Y65" s="6" t="str">
        <f ca="1">HYPERLINK("#"&amp;CELL("direccion",Tabla_471032!A19),"16")</f>
        <v>16</v>
      </c>
      <c r="Z65" s="6" t="str">
        <f ca="1">HYPERLINK("#"&amp;CELL("direccion",Tabla_471059!A19),"16")</f>
        <v>16</v>
      </c>
      <c r="AA65" s="6" t="str">
        <f ca="1">HYPERLINK("#"&amp;CELL("direccion",Tabla_471071!A19),"16")</f>
        <v>16</v>
      </c>
      <c r="AB65" s="6" t="str">
        <f ca="1">HYPERLINK("#"&amp;CELL("direccion",Tabla_471062!A19),"16")</f>
        <v>16</v>
      </c>
      <c r="AC65" s="6" t="str">
        <f ca="1">HYPERLINK("#"&amp;CELL("direccion",Tabla_471074!A19),"16")</f>
        <v>16</v>
      </c>
      <c r="AD65" s="9" t="s">
        <v>294</v>
      </c>
      <c r="AE65" s="4">
        <v>43465</v>
      </c>
      <c r="AF65" s="4">
        <v>43465</v>
      </c>
    </row>
    <row r="66" spans="1:32" s="9" customFormat="1" x14ac:dyDescent="0.25">
      <c r="A66" s="9">
        <v>2018</v>
      </c>
      <c r="B66" s="4">
        <v>43191</v>
      </c>
      <c r="C66" s="4">
        <v>43281</v>
      </c>
      <c r="D66" s="9" t="s">
        <v>90</v>
      </c>
      <c r="E66" s="9">
        <v>25</v>
      </c>
      <c r="F66" s="9" t="s">
        <v>268</v>
      </c>
      <c r="G66" s="8" t="s">
        <v>281</v>
      </c>
      <c r="H66" s="9" t="s">
        <v>263</v>
      </c>
      <c r="I66" s="9" t="s">
        <v>264</v>
      </c>
      <c r="J66" s="9" t="s">
        <v>265</v>
      </c>
      <c r="K66" s="9" t="s">
        <v>266</v>
      </c>
      <c r="L66" s="9" t="s">
        <v>94</v>
      </c>
      <c r="M66" s="9">
        <v>12723.5</v>
      </c>
      <c r="N66" s="9" t="s">
        <v>291</v>
      </c>
      <c r="O66" s="9">
        <v>10062.66</v>
      </c>
      <c r="P66" s="9" t="s">
        <v>291</v>
      </c>
      <c r="Q66" s="6" t="str">
        <f ca="1">HYPERLINK("#"&amp;CELL("direccion",Tabla_471065!A20),"17")</f>
        <v>17</v>
      </c>
      <c r="R66" s="6" t="str">
        <f ca="1">HYPERLINK("#"&amp;CELL("direccion",Tabla_471039!A20),"17")</f>
        <v>17</v>
      </c>
      <c r="S66" s="6" t="str">
        <f ca="1">HYPERLINK("#"&amp;CELL("direccion",Tabla_471067!A20),"17")</f>
        <v>17</v>
      </c>
      <c r="T66" s="6" t="str">
        <f ca="1">HYPERLINK("#"&amp;CELL("direccion",Tabla_471023!A20),"17")</f>
        <v>17</v>
      </c>
      <c r="U66" s="6" t="str">
        <f ca="1">HYPERLINK("#"&amp;CELL("direccion",Tabla_471047!A20),"17")</f>
        <v>17</v>
      </c>
      <c r="V66" s="6" t="str">
        <f ca="1">HYPERLINK("#"&amp;CELL("direccion",Tabla_471030!A20),"17")</f>
        <v>17</v>
      </c>
      <c r="W66" s="6" t="str">
        <f ca="1">HYPERLINK("#"&amp;CELL("direccion",Tabla_471041!A20),"17")</f>
        <v>17</v>
      </c>
      <c r="X66" s="6" t="str">
        <f ca="1">HYPERLINK("#"&amp;CELL("direccion",Tabla_471031!A20),"17")</f>
        <v>17</v>
      </c>
      <c r="Y66" s="6" t="str">
        <f ca="1">HYPERLINK("#"&amp;CELL("direccion",Tabla_471032!A20),"17")</f>
        <v>17</v>
      </c>
      <c r="Z66" s="6" t="str">
        <f ca="1">HYPERLINK("#"&amp;CELL("direccion",Tabla_471059!A20),"17")</f>
        <v>17</v>
      </c>
      <c r="AA66" s="6" t="str">
        <f ca="1">HYPERLINK("#"&amp;CELL("direccion",Tabla_471071!A20),"17")</f>
        <v>17</v>
      </c>
      <c r="AB66" s="6" t="str">
        <f ca="1">HYPERLINK("#"&amp;CELL("direccion",Tabla_471062!A20),"17")</f>
        <v>17</v>
      </c>
      <c r="AC66" s="6" t="str">
        <f ca="1">HYPERLINK("#"&amp;CELL("direccion",Tabla_471074!A20),"17")</f>
        <v>17</v>
      </c>
      <c r="AD66" s="9" t="s">
        <v>294</v>
      </c>
      <c r="AE66" s="4">
        <v>43465</v>
      </c>
      <c r="AF66" s="4">
        <v>43465</v>
      </c>
    </row>
    <row r="67" spans="1:32" s="9" customFormat="1" x14ac:dyDescent="0.25">
      <c r="A67" s="9">
        <v>2018</v>
      </c>
      <c r="B67" s="4">
        <v>43191</v>
      </c>
      <c r="C67" s="4">
        <v>43281</v>
      </c>
      <c r="D67" s="9" t="s">
        <v>90</v>
      </c>
      <c r="E67" s="9">
        <v>25</v>
      </c>
      <c r="F67" s="9" t="s">
        <v>268</v>
      </c>
      <c r="G67" s="8" t="s">
        <v>300</v>
      </c>
      <c r="H67" s="9" t="s">
        <v>234</v>
      </c>
      <c r="I67" s="9" t="s">
        <v>286</v>
      </c>
      <c r="J67" s="9" t="s">
        <v>286</v>
      </c>
      <c r="K67" s="9" t="s">
        <v>286</v>
      </c>
      <c r="L67" s="9" t="s">
        <v>94</v>
      </c>
      <c r="N67" s="9" t="s">
        <v>291</v>
      </c>
      <c r="P67" s="9" t="s">
        <v>291</v>
      </c>
      <c r="Q67" s="6" t="str">
        <f ca="1">HYPERLINK("#"&amp;CELL("direccion",Tabla_471065!A21),"18")</f>
        <v>18</v>
      </c>
      <c r="R67" s="6" t="str">
        <f ca="1">HYPERLINK("#"&amp;CELL("direccion",Tabla_471039!A21),"18")</f>
        <v>18</v>
      </c>
      <c r="S67" s="6" t="str">
        <f ca="1">HYPERLINK("#"&amp;CELL("direccion",Tabla_471067!A21),"18")</f>
        <v>18</v>
      </c>
      <c r="T67" s="6" t="str">
        <f ca="1">HYPERLINK("#"&amp;CELL("direccion",Tabla_471023!A21),"18")</f>
        <v>18</v>
      </c>
      <c r="U67" s="6" t="str">
        <f ca="1">HYPERLINK("#"&amp;CELL("direccion",Tabla_471047!A21),"18")</f>
        <v>18</v>
      </c>
      <c r="V67" s="6" t="str">
        <f ca="1">HYPERLINK("#"&amp;CELL("direccion",Tabla_471030!A21),"18")</f>
        <v>18</v>
      </c>
      <c r="W67" s="6" t="str">
        <f ca="1">HYPERLINK("#"&amp;CELL("direccion",Tabla_471041!A21),"18")</f>
        <v>18</v>
      </c>
      <c r="X67" s="6" t="str">
        <f ca="1">HYPERLINK("#"&amp;CELL("direccion",Tabla_471031!A21),"18")</f>
        <v>18</v>
      </c>
      <c r="Y67" s="6" t="str">
        <f ca="1">HYPERLINK("#"&amp;CELL("direccion",Tabla_471032!A21),"18")</f>
        <v>18</v>
      </c>
      <c r="Z67" s="6" t="str">
        <f ca="1">HYPERLINK("#"&amp;CELL("direccion",Tabla_471059!A21),"18")</f>
        <v>18</v>
      </c>
      <c r="AA67" s="6" t="str">
        <f ca="1">HYPERLINK("#"&amp;CELL("direccion",Tabla_471071!A21),"18")</f>
        <v>18</v>
      </c>
      <c r="AB67" s="6" t="str">
        <f ca="1">HYPERLINK("#"&amp;CELL("direccion",Tabla_471062!A21),"18")</f>
        <v>18</v>
      </c>
      <c r="AC67" s="6" t="str">
        <f ca="1">HYPERLINK("#"&amp;CELL("direccion",Tabla_471074!A21),"18")</f>
        <v>18</v>
      </c>
      <c r="AD67" s="9" t="s">
        <v>294</v>
      </c>
      <c r="AE67" s="4">
        <v>43465</v>
      </c>
      <c r="AF67" s="4">
        <v>43465</v>
      </c>
    </row>
    <row r="68" spans="1:32" s="9" customFormat="1" x14ac:dyDescent="0.25">
      <c r="A68" s="9">
        <v>2018</v>
      </c>
      <c r="B68" s="4">
        <v>43191</v>
      </c>
      <c r="C68" s="4">
        <v>43281</v>
      </c>
      <c r="D68" s="9" t="s">
        <v>90</v>
      </c>
      <c r="E68" s="9">
        <v>25</v>
      </c>
      <c r="F68" s="9" t="s">
        <v>268</v>
      </c>
      <c r="G68" s="8" t="s">
        <v>282</v>
      </c>
      <c r="H68" s="9" t="s">
        <v>243</v>
      </c>
      <c r="I68" s="9" t="s">
        <v>283</v>
      </c>
      <c r="J68" s="9" t="s">
        <v>284</v>
      </c>
      <c r="K68" s="9" t="s">
        <v>285</v>
      </c>
      <c r="L68" s="9" t="s">
        <v>93</v>
      </c>
      <c r="M68" s="9">
        <v>12723.5</v>
      </c>
      <c r="N68" s="9" t="s">
        <v>291</v>
      </c>
      <c r="O68" s="9">
        <v>10048.02</v>
      </c>
      <c r="P68" s="9" t="s">
        <v>291</v>
      </c>
      <c r="Q68" s="6" t="str">
        <f ca="1">HYPERLINK("#"&amp;CELL("direccion",Tabla_471065!A22),"19")</f>
        <v>19</v>
      </c>
      <c r="R68" s="6" t="str">
        <f ca="1">HYPERLINK("#"&amp;CELL("direccion",Tabla_471039!A22),"19")</f>
        <v>19</v>
      </c>
      <c r="S68" s="6" t="str">
        <f ca="1">HYPERLINK("#"&amp;CELL("direccion",Tabla_471067!A22),"19")</f>
        <v>19</v>
      </c>
      <c r="T68" s="6" t="str">
        <f ca="1">HYPERLINK("#"&amp;CELL("direccion",Tabla_471023!A22),"19")</f>
        <v>19</v>
      </c>
      <c r="U68" s="6" t="str">
        <f ca="1">HYPERLINK("#"&amp;CELL("direccion",Tabla_471047!A22),"19")</f>
        <v>19</v>
      </c>
      <c r="V68" s="6" t="str">
        <f ca="1">HYPERLINK("#"&amp;CELL("direccion",Tabla_471030!A22),"19")</f>
        <v>19</v>
      </c>
      <c r="W68" s="6" t="str">
        <f ca="1">HYPERLINK("#"&amp;CELL("direccion",Tabla_471041!A22),"19")</f>
        <v>19</v>
      </c>
      <c r="X68" s="6" t="str">
        <f ca="1">HYPERLINK("#"&amp;CELL("direccion",Tabla_471031!A22),"19")</f>
        <v>19</v>
      </c>
      <c r="Y68" s="6" t="str">
        <f ca="1">HYPERLINK("#"&amp;CELL("direccion",Tabla_471032!A22),"19")</f>
        <v>19</v>
      </c>
      <c r="Z68" s="6" t="str">
        <f ca="1">HYPERLINK("#"&amp;CELL("direccion",Tabla_471059!A22),"19")</f>
        <v>19</v>
      </c>
      <c r="AA68" s="6" t="str">
        <f ca="1">HYPERLINK("#"&amp;CELL("direccion",Tabla_471071!A22),"19")</f>
        <v>19</v>
      </c>
      <c r="AB68" s="6" t="str">
        <f ca="1">HYPERLINK("#"&amp;CELL("direccion",Tabla_471062!A22),"19")</f>
        <v>19</v>
      </c>
      <c r="AC68" s="6" t="str">
        <f ca="1">HYPERLINK("#"&amp;CELL("direccion",Tabla_471074!A22),"19")</f>
        <v>19</v>
      </c>
      <c r="AD68" s="9" t="s">
        <v>294</v>
      </c>
      <c r="AE68" s="4">
        <v>43465</v>
      </c>
      <c r="AF68" s="4">
        <v>43465</v>
      </c>
    </row>
    <row r="69" spans="1:32" s="9" customFormat="1" x14ac:dyDescent="0.25">
      <c r="A69" s="9">
        <v>2018</v>
      </c>
      <c r="B69" s="4">
        <v>43191</v>
      </c>
      <c r="C69" s="4">
        <v>43281</v>
      </c>
      <c r="D69" s="9" t="s">
        <v>90</v>
      </c>
      <c r="E69" s="9">
        <v>24</v>
      </c>
      <c r="F69" s="9" t="s">
        <v>287</v>
      </c>
      <c r="G69" s="8" t="s">
        <v>298</v>
      </c>
      <c r="H69" s="9" t="s">
        <v>215</v>
      </c>
      <c r="I69" s="9" t="s">
        <v>288</v>
      </c>
      <c r="J69" s="9" t="s">
        <v>289</v>
      </c>
      <c r="K69" s="9" t="s">
        <v>290</v>
      </c>
      <c r="L69" s="9" t="s">
        <v>94</v>
      </c>
      <c r="M69" s="9">
        <v>7718.5</v>
      </c>
      <c r="N69" s="9" t="s">
        <v>291</v>
      </c>
      <c r="O69" s="9">
        <v>6461.01</v>
      </c>
      <c r="P69" s="9" t="s">
        <v>291</v>
      </c>
      <c r="Q69" s="6" t="str">
        <f ca="1">HYPERLINK("#"&amp;CELL("direccion",Tabla_471065!A23),"20")</f>
        <v>20</v>
      </c>
      <c r="R69" s="6" t="str">
        <f ca="1">HYPERLINK("#"&amp;CELL("direccion",Tabla_471039!A23),"20")</f>
        <v>20</v>
      </c>
      <c r="S69" s="6" t="str">
        <f ca="1">HYPERLINK("#"&amp;CELL("direccion",Tabla_471067!A23),"20")</f>
        <v>20</v>
      </c>
      <c r="T69" s="6" t="str">
        <f ca="1">HYPERLINK("#"&amp;CELL("direccion",Tabla_471023!A23),"20")</f>
        <v>20</v>
      </c>
      <c r="U69" s="6" t="str">
        <f ca="1">HYPERLINK("#"&amp;CELL("direccion",Tabla_471047!A23),"20")</f>
        <v>20</v>
      </c>
      <c r="V69" s="6" t="str">
        <f ca="1">HYPERLINK("#"&amp;CELL("direccion",Tabla_471030!A23),"20")</f>
        <v>20</v>
      </c>
      <c r="W69" s="6" t="str">
        <f ca="1">HYPERLINK("#"&amp;CELL("direccion",Tabla_471041!A23),"20")</f>
        <v>20</v>
      </c>
      <c r="X69" s="6" t="str">
        <f ca="1">HYPERLINK("#"&amp;CELL("direccion",Tabla_471031!A23),"20")</f>
        <v>20</v>
      </c>
      <c r="Y69" s="6" t="str">
        <f ca="1">HYPERLINK("#"&amp;CELL("direccion",Tabla_471032!A23),"20")</f>
        <v>20</v>
      </c>
      <c r="Z69" s="6" t="str">
        <f ca="1">HYPERLINK("#"&amp;CELL("direccion",Tabla_471059!A23),"20")</f>
        <v>20</v>
      </c>
      <c r="AA69" s="6" t="str">
        <f ca="1">HYPERLINK("#"&amp;CELL("direccion",Tabla_471071!A23),"20")</f>
        <v>20</v>
      </c>
      <c r="AB69" s="6" t="str">
        <f ca="1">HYPERLINK("#"&amp;CELL("direccion",Tabla_471062!A23),"20")</f>
        <v>20</v>
      </c>
      <c r="AC69" s="6" t="str">
        <f ca="1">HYPERLINK("#"&amp;CELL("direccion",Tabla_471074!A23),"20")</f>
        <v>20</v>
      </c>
      <c r="AD69" s="9" t="s">
        <v>294</v>
      </c>
      <c r="AE69" s="4">
        <v>43465</v>
      </c>
      <c r="AF69" s="4">
        <v>43465</v>
      </c>
    </row>
    <row r="70" spans="1:32" s="9" customFormat="1" x14ac:dyDescent="0.25">
      <c r="A70" s="9">
        <v>2018</v>
      </c>
      <c r="B70" s="4">
        <v>43191</v>
      </c>
      <c r="C70" s="4">
        <v>43281</v>
      </c>
      <c r="D70" s="9" t="s">
        <v>90</v>
      </c>
      <c r="E70" s="9">
        <v>20</v>
      </c>
      <c r="F70" s="9" t="s">
        <v>287</v>
      </c>
      <c r="G70" s="8" t="s">
        <v>299</v>
      </c>
      <c r="H70" s="9" t="s">
        <v>220</v>
      </c>
      <c r="N70" s="9" t="s">
        <v>291</v>
      </c>
      <c r="P70" s="9" t="s">
        <v>291</v>
      </c>
      <c r="Q70" s="6" t="str">
        <f ca="1">HYPERLINK("#"&amp;CELL("direccion",Tabla_471065!A24),"21")</f>
        <v>21</v>
      </c>
      <c r="R70" s="6" t="str">
        <f ca="1">HYPERLINK("#"&amp;CELL("direccion",Tabla_471039!A24),"21")</f>
        <v>21</v>
      </c>
      <c r="S70" s="6" t="str">
        <f ca="1">HYPERLINK("#"&amp;CELL("direccion",Tabla_471067!A24),"21")</f>
        <v>21</v>
      </c>
      <c r="T70" s="6" t="str">
        <f ca="1">HYPERLINK("#"&amp;CELL("direccion",Tabla_471023!A24),"21")</f>
        <v>21</v>
      </c>
      <c r="U70" s="6" t="str">
        <f ca="1">HYPERLINK("#"&amp;CELL("direccion",Tabla_471047!A24),"21")</f>
        <v>21</v>
      </c>
      <c r="V70" s="6" t="str">
        <f ca="1">HYPERLINK("#"&amp;CELL("direccion",Tabla_471030!A24),"21")</f>
        <v>21</v>
      </c>
      <c r="W70" s="6" t="str">
        <f ca="1">HYPERLINK("#"&amp;CELL("direccion",Tabla_471041!A24),"21")</f>
        <v>21</v>
      </c>
      <c r="X70" s="6" t="str">
        <f ca="1">HYPERLINK("#"&amp;CELL("direccion",Tabla_471031!A24),"21")</f>
        <v>21</v>
      </c>
      <c r="Y70" s="6" t="str">
        <f ca="1">HYPERLINK("#"&amp;CELL("direccion",Tabla_471032!A24),"21")</f>
        <v>21</v>
      </c>
      <c r="Z70" s="6" t="str">
        <f ca="1">HYPERLINK("#"&amp;CELL("direccion",Tabla_471059!A24),"21")</f>
        <v>21</v>
      </c>
      <c r="AA70" s="6" t="str">
        <f ca="1">HYPERLINK("#"&amp;CELL("direccion",Tabla_471071!A24),"21")</f>
        <v>21</v>
      </c>
      <c r="AB70" s="6" t="str">
        <f ca="1">HYPERLINK("#"&amp;CELL("direccion",Tabla_471062!A24),"21")</f>
        <v>21</v>
      </c>
      <c r="AC70" s="6" t="str">
        <f ca="1">HYPERLINK("#"&amp;CELL("direccion",Tabla_471074!A24),"21")</f>
        <v>21</v>
      </c>
      <c r="AD70" s="9" t="s">
        <v>294</v>
      </c>
      <c r="AE70" s="4">
        <v>43465</v>
      </c>
      <c r="AF70" s="4">
        <v>43465</v>
      </c>
    </row>
    <row r="71" spans="1:32" s="9" customFormat="1" x14ac:dyDescent="0.25">
      <c r="A71" s="9">
        <v>2018</v>
      </c>
      <c r="B71" s="4">
        <v>43101</v>
      </c>
      <c r="C71" s="4">
        <v>43190</v>
      </c>
      <c r="D71" s="9" t="s">
        <v>90</v>
      </c>
      <c r="E71" s="9">
        <v>46</v>
      </c>
      <c r="F71" s="9" t="s">
        <v>214</v>
      </c>
      <c r="G71" s="9" t="s">
        <v>215</v>
      </c>
      <c r="H71" s="9" t="s">
        <v>215</v>
      </c>
      <c r="I71" s="9" t="s">
        <v>216</v>
      </c>
      <c r="J71" s="9" t="s">
        <v>217</v>
      </c>
      <c r="K71" s="9" t="s">
        <v>218</v>
      </c>
      <c r="L71" s="9" t="s">
        <v>94</v>
      </c>
      <c r="M71" s="9">
        <v>50006</v>
      </c>
      <c r="N71" s="9" t="s">
        <v>291</v>
      </c>
      <c r="O71" s="9">
        <v>35584.25</v>
      </c>
      <c r="P71" s="9" t="s">
        <v>291</v>
      </c>
      <c r="Q71" s="6" t="str">
        <f ca="1">HYPERLINK("#"&amp;CELL("direccion",Tabla_471065!A4),"1")</f>
        <v>1</v>
      </c>
      <c r="R71" s="6" t="str">
        <f ca="1">HYPERLINK("#"&amp;CELL("direccion",Tabla_471039!A4),"1")</f>
        <v>1</v>
      </c>
      <c r="S71" s="6" t="str">
        <f ca="1">HYPERLINK("#"&amp;CELL("direccion",Tabla_471067!A4),"1")</f>
        <v>1</v>
      </c>
      <c r="T71" s="6" t="str">
        <f ca="1">HYPERLINK("#"&amp;CELL("direccion",Tabla_471023!A4),"1")</f>
        <v>1</v>
      </c>
      <c r="U71" s="6" t="str">
        <f ca="1">HYPERLINK("#"&amp;CELL("direccion",Tabla_471047!A4),"1")</f>
        <v>1</v>
      </c>
      <c r="V71" s="6" t="str">
        <f ca="1">HYPERLINK("#"&amp;CELL("direccion",Tabla_471030!A4),"1")</f>
        <v>1</v>
      </c>
      <c r="W71" s="6" t="str">
        <f ca="1">HYPERLINK("#"&amp;CELL("direccion",Tabla_471041!A4),"1")</f>
        <v>1</v>
      </c>
      <c r="X71" s="6" t="str">
        <f ca="1">HYPERLINK("#"&amp;CELL("direccion",Tabla_471031!A4),"1")</f>
        <v>1</v>
      </c>
      <c r="Y71" s="6" t="str">
        <f ca="1">HYPERLINK("#"&amp;CELL("direccion",Tabla_471032!A4),"1")</f>
        <v>1</v>
      </c>
      <c r="Z71" s="6" t="str">
        <f ca="1">HYPERLINK("#"&amp;CELL("direccion",Tabla_471059!A4),"1")</f>
        <v>1</v>
      </c>
      <c r="AA71" s="6" t="str">
        <f ca="1">HYPERLINK("#"&amp;CELL("direccion",Tabla_471071!A4),"1")</f>
        <v>1</v>
      </c>
      <c r="AB71" s="6" t="str">
        <f ca="1">HYPERLINK("#"&amp;CELL("direccion",Tabla_471062!A4),"1")</f>
        <v>1</v>
      </c>
      <c r="AC71" s="6" t="str">
        <f ca="1">HYPERLINK("#"&amp;CELL("direccion",Tabla_471074!A4),"1")</f>
        <v>1</v>
      </c>
      <c r="AD71" s="9" t="s">
        <v>294</v>
      </c>
      <c r="AE71" s="4">
        <v>43465</v>
      </c>
      <c r="AF71" s="4">
        <v>43465</v>
      </c>
    </row>
    <row r="72" spans="1:32" s="9" customFormat="1" x14ac:dyDescent="0.25">
      <c r="A72" s="9">
        <v>2018</v>
      </c>
      <c r="B72" s="4">
        <v>43101</v>
      </c>
      <c r="C72" s="4">
        <v>43190</v>
      </c>
      <c r="D72" s="9" t="s">
        <v>90</v>
      </c>
      <c r="E72" s="9">
        <v>40</v>
      </c>
      <c r="F72" s="9" t="s">
        <v>219</v>
      </c>
      <c r="G72" s="9" t="s">
        <v>220</v>
      </c>
      <c r="H72" s="9" t="s">
        <v>215</v>
      </c>
      <c r="I72" s="9" t="s">
        <v>221</v>
      </c>
      <c r="J72" s="9" t="s">
        <v>222</v>
      </c>
      <c r="K72" s="9" t="s">
        <v>223</v>
      </c>
      <c r="L72" s="9" t="s">
        <v>93</v>
      </c>
      <c r="M72" s="9">
        <v>27648.83</v>
      </c>
      <c r="N72" s="9" t="s">
        <v>291</v>
      </c>
      <c r="O72" s="9">
        <v>20397.830000000002</v>
      </c>
      <c r="P72" s="9" t="s">
        <v>291</v>
      </c>
      <c r="Q72" s="6" t="str">
        <f ca="1">HYPERLINK("#"&amp;CELL("direccion",Tabla_471065!A5),"2")</f>
        <v>2</v>
      </c>
      <c r="R72" s="6" t="str">
        <f ca="1">HYPERLINK("#"&amp;CELL("direccion",Tabla_471039!A5),"2")</f>
        <v>2</v>
      </c>
      <c r="S72" s="6" t="str">
        <f ca="1">HYPERLINK("#"&amp;CELL("direccion",Tabla_471067!A5),"2")</f>
        <v>2</v>
      </c>
      <c r="T72" s="6" t="str">
        <f ca="1">HYPERLINK("#"&amp;CELL("direccion",Tabla_471023!A5),"2")</f>
        <v>2</v>
      </c>
      <c r="U72" s="6" t="str">
        <f ca="1">HYPERLINK("#"&amp;CELL("direccion",Tabla_471047!A5),"2")</f>
        <v>2</v>
      </c>
      <c r="V72" s="6" t="str">
        <f ca="1">HYPERLINK("#"&amp;CELL("direccion",Tabla_471030!A5),"2")</f>
        <v>2</v>
      </c>
      <c r="W72" s="6" t="str">
        <f ca="1">HYPERLINK("#"&amp;CELL("direccion",Tabla_471041!A5),"2")</f>
        <v>2</v>
      </c>
      <c r="X72" s="6" t="str">
        <f ca="1">HYPERLINK("#"&amp;CELL("direccion",Tabla_471031!A5),"2")</f>
        <v>2</v>
      </c>
      <c r="Y72" s="6" t="str">
        <f ca="1">HYPERLINK("#"&amp;CELL("direccion",Tabla_471032!A5),"2")</f>
        <v>2</v>
      </c>
      <c r="Z72" s="6" t="str">
        <f ca="1">HYPERLINK("#"&amp;CELL("direccion",Tabla_471059!A5),"2")</f>
        <v>2</v>
      </c>
      <c r="AA72" s="6" t="str">
        <f ca="1">HYPERLINK("#"&amp;CELL("direccion",Tabla_471071!A5),"2")</f>
        <v>2</v>
      </c>
      <c r="AB72" s="6" t="str">
        <f ca="1">HYPERLINK("#"&amp;CELL("direccion",Tabla_471062!A5),"2")</f>
        <v>2</v>
      </c>
      <c r="AC72" s="6" t="str">
        <f ca="1">HYPERLINK("#"&amp;CELL("direccion",Tabla_471074!A5),"2")</f>
        <v>2</v>
      </c>
      <c r="AD72" s="9" t="s">
        <v>294</v>
      </c>
      <c r="AE72" s="4">
        <v>43465</v>
      </c>
      <c r="AF72" s="4">
        <v>43465</v>
      </c>
    </row>
    <row r="73" spans="1:32" s="9" customFormat="1" x14ac:dyDescent="0.25">
      <c r="A73" s="9">
        <v>2018</v>
      </c>
      <c r="B73" s="4">
        <v>43101</v>
      </c>
      <c r="C73" s="4">
        <v>43190</v>
      </c>
      <c r="D73" s="9" t="s">
        <v>90</v>
      </c>
      <c r="E73" s="9">
        <v>40</v>
      </c>
      <c r="F73" s="9" t="s">
        <v>224</v>
      </c>
      <c r="G73" s="9" t="s">
        <v>225</v>
      </c>
      <c r="H73" s="9" t="s">
        <v>215</v>
      </c>
      <c r="I73" s="9" t="s">
        <v>226</v>
      </c>
      <c r="J73" s="9" t="s">
        <v>227</v>
      </c>
      <c r="K73" s="9" t="s">
        <v>228</v>
      </c>
      <c r="L73" s="9" t="s">
        <v>94</v>
      </c>
      <c r="M73" s="9">
        <v>27648.83</v>
      </c>
      <c r="N73" s="9" t="s">
        <v>291</v>
      </c>
      <c r="O73" s="9">
        <v>19110.88</v>
      </c>
      <c r="P73" s="9" t="s">
        <v>291</v>
      </c>
      <c r="Q73" s="6" t="str">
        <f ca="1">HYPERLINK("#"&amp;CELL("direccion",Tabla_471065!A6),"3")</f>
        <v>3</v>
      </c>
      <c r="R73" s="6" t="str">
        <f ca="1">HYPERLINK("#"&amp;CELL("direccion",Tabla_471039!A6),"3")</f>
        <v>3</v>
      </c>
      <c r="S73" s="6" t="str">
        <f ca="1">HYPERLINK("#"&amp;CELL("direccion",Tabla_471067!A6),"3")</f>
        <v>3</v>
      </c>
      <c r="T73" s="6" t="str">
        <f ca="1">HYPERLINK("#"&amp;CELL("direccion",Tabla_471023!A6),"3")</f>
        <v>3</v>
      </c>
      <c r="U73" s="6" t="str">
        <f ca="1">HYPERLINK("#"&amp;CELL("direccion",Tabla_471047!A6),"3")</f>
        <v>3</v>
      </c>
      <c r="V73" s="6" t="str">
        <f ca="1">HYPERLINK("#"&amp;CELL("direccion",Tabla_471030!A6),"3")</f>
        <v>3</v>
      </c>
      <c r="W73" s="6" t="str">
        <f ca="1">HYPERLINK("#"&amp;CELL("direccion",Tabla_471041!A6),"3")</f>
        <v>3</v>
      </c>
      <c r="X73" s="6" t="str">
        <f ca="1">HYPERLINK("#"&amp;CELL("direccion",Tabla_471031!A6),"3")</f>
        <v>3</v>
      </c>
      <c r="Y73" s="6" t="str">
        <f ca="1">HYPERLINK("#"&amp;CELL("direccion",Tabla_471032!A6),"3")</f>
        <v>3</v>
      </c>
      <c r="Z73" s="6" t="str">
        <f ca="1">HYPERLINK("#"&amp;CELL("direccion",Tabla_471059!A6),"3")</f>
        <v>3</v>
      </c>
      <c r="AA73" s="6" t="str">
        <f ca="1">HYPERLINK("#"&amp;CELL("direccion",Tabla_471071!A6),"3")</f>
        <v>3</v>
      </c>
      <c r="AB73" s="6" t="str">
        <f ca="1">HYPERLINK("#"&amp;CELL("direccion",Tabla_471062!A6),"3")</f>
        <v>3</v>
      </c>
      <c r="AC73" s="6" t="str">
        <f ca="1">HYPERLINK("#"&amp;CELL("direccion",Tabla_471074!A6),"3")</f>
        <v>3</v>
      </c>
      <c r="AD73" s="9" t="s">
        <v>294</v>
      </c>
      <c r="AE73" s="4">
        <v>43465</v>
      </c>
      <c r="AF73" s="4">
        <v>43465</v>
      </c>
    </row>
    <row r="74" spans="1:32" s="9" customFormat="1" x14ac:dyDescent="0.25">
      <c r="A74" s="9">
        <v>2018</v>
      </c>
      <c r="B74" s="4">
        <v>43101</v>
      </c>
      <c r="C74" s="4">
        <v>43190</v>
      </c>
      <c r="D74" s="9" t="s">
        <v>90</v>
      </c>
      <c r="E74" s="9">
        <v>34</v>
      </c>
      <c r="F74" s="9" t="s">
        <v>229</v>
      </c>
      <c r="G74" s="9" t="s">
        <v>304</v>
      </c>
      <c r="H74" s="9" t="s">
        <v>215</v>
      </c>
      <c r="I74" s="9" t="s">
        <v>230</v>
      </c>
      <c r="J74" s="9" t="s">
        <v>231</v>
      </c>
      <c r="K74" s="9" t="s">
        <v>232</v>
      </c>
      <c r="L74" s="9" t="s">
        <v>93</v>
      </c>
      <c r="M74" s="9">
        <v>23478.33</v>
      </c>
      <c r="N74" s="9" t="s">
        <v>291</v>
      </c>
      <c r="O74" s="9">
        <v>17738.79</v>
      </c>
      <c r="P74" s="9" t="s">
        <v>291</v>
      </c>
      <c r="Q74" s="6" t="str">
        <f ca="1">HYPERLINK("#"&amp;CELL("direccion",Tabla_471065!A7),"4")</f>
        <v>4</v>
      </c>
      <c r="R74" s="6" t="str">
        <f ca="1">HYPERLINK("#"&amp;CELL("direccion",Tabla_471039!A7),"4")</f>
        <v>4</v>
      </c>
      <c r="S74" s="6" t="str">
        <f ca="1">HYPERLINK("#"&amp;CELL("direccion",Tabla_471067!A7),"4")</f>
        <v>4</v>
      </c>
      <c r="T74" s="6" t="str">
        <f ca="1">HYPERLINK("#"&amp;CELL("direccion",Tabla_471023!A7),"4")</f>
        <v>4</v>
      </c>
      <c r="U74" s="6" t="str">
        <f ca="1">HYPERLINK("#"&amp;CELL("direccion",Tabla_471047!A7),"4")</f>
        <v>4</v>
      </c>
      <c r="V74" s="6" t="str">
        <f ca="1">HYPERLINK("#"&amp;CELL("direccion",Tabla_471030!A7),"4")</f>
        <v>4</v>
      </c>
      <c r="W74" s="6" t="str">
        <f ca="1">HYPERLINK("#"&amp;CELL("direccion",Tabla_471041!A7),"4")</f>
        <v>4</v>
      </c>
      <c r="X74" s="6" t="str">
        <f ca="1">HYPERLINK("#"&amp;CELL("direccion",Tabla_471031!A7),"4")</f>
        <v>4</v>
      </c>
      <c r="Y74" s="6" t="str">
        <f ca="1">HYPERLINK("#"&amp;CELL("direccion",Tabla_471032!A7),"4")</f>
        <v>4</v>
      </c>
      <c r="Z74" s="6" t="str">
        <f ca="1">HYPERLINK("#"&amp;CELL("direccion",Tabla_471059!A7),"4")</f>
        <v>4</v>
      </c>
      <c r="AA74" s="6" t="str">
        <f ca="1">HYPERLINK("#"&amp;CELL("direccion",Tabla_471071!A7),"4")</f>
        <v>4</v>
      </c>
      <c r="AB74" s="6" t="str">
        <f ca="1">HYPERLINK("#"&amp;CELL("direccion",Tabla_471062!A7),"4")</f>
        <v>4</v>
      </c>
      <c r="AC74" s="6" t="str">
        <f ca="1">HYPERLINK("#"&amp;CELL("direccion",Tabla_471074!A7),"4")</f>
        <v>4</v>
      </c>
      <c r="AD74" s="9" t="s">
        <v>294</v>
      </c>
      <c r="AE74" s="4">
        <v>43465</v>
      </c>
      <c r="AF74" s="4">
        <v>43465</v>
      </c>
    </row>
    <row r="75" spans="1:32" s="9" customFormat="1" x14ac:dyDescent="0.25">
      <c r="A75" s="9">
        <v>2018</v>
      </c>
      <c r="B75" s="4">
        <v>43101</v>
      </c>
      <c r="C75" s="4">
        <v>43190</v>
      </c>
      <c r="D75" s="9" t="s">
        <v>90</v>
      </c>
      <c r="E75" s="9">
        <v>34</v>
      </c>
      <c r="F75" s="9" t="s">
        <v>233</v>
      </c>
      <c r="G75" s="9" t="s">
        <v>294</v>
      </c>
      <c r="H75" s="9" t="s">
        <v>215</v>
      </c>
      <c r="I75" s="9" t="s">
        <v>235</v>
      </c>
      <c r="J75" s="9" t="s">
        <v>236</v>
      </c>
      <c r="K75" s="9" t="s">
        <v>227</v>
      </c>
      <c r="L75" s="9" t="s">
        <v>94</v>
      </c>
      <c r="M75" s="9">
        <v>23478.33</v>
      </c>
      <c r="N75" s="9" t="s">
        <v>291</v>
      </c>
      <c r="O75" s="9">
        <v>17917.82</v>
      </c>
      <c r="P75" s="9" t="s">
        <v>291</v>
      </c>
      <c r="Q75" s="6" t="str">
        <f ca="1">HYPERLINK("#"&amp;CELL("direccion",Tabla_471065!A8),"5")</f>
        <v>5</v>
      </c>
      <c r="R75" s="6" t="str">
        <f ca="1">HYPERLINK("#"&amp;CELL("direccion",Tabla_471039!A8),"5")</f>
        <v>5</v>
      </c>
      <c r="S75" s="6" t="str">
        <f ca="1">HYPERLINK("#"&amp;CELL("direccion",Tabla_471067!A8),"5")</f>
        <v>5</v>
      </c>
      <c r="T75" s="6" t="str">
        <f ca="1">HYPERLINK("#"&amp;CELL("direccion",Tabla_471023!A8),"5")</f>
        <v>5</v>
      </c>
      <c r="U75" s="6" t="str">
        <f ca="1">HYPERLINK("#"&amp;CELL("direccion",Tabla_471047!A8),"5")</f>
        <v>5</v>
      </c>
      <c r="V75" s="6" t="str">
        <f ca="1">HYPERLINK("#"&amp;CELL("direccion",Tabla_471030!A8),"5")</f>
        <v>5</v>
      </c>
      <c r="W75" s="6" t="str">
        <f ca="1">HYPERLINK("#"&amp;CELL("direccion",Tabla_471041!A8),"5")</f>
        <v>5</v>
      </c>
      <c r="X75" s="6" t="str">
        <f ca="1">HYPERLINK("#"&amp;CELL("direccion",Tabla_471031!A8),"5")</f>
        <v>5</v>
      </c>
      <c r="Y75" s="6" t="str">
        <f ca="1">HYPERLINK("#"&amp;CELL("direccion",Tabla_471032!A8),"5")</f>
        <v>5</v>
      </c>
      <c r="Z75" s="6" t="str">
        <f ca="1">HYPERLINK("#"&amp;CELL("direccion",Tabla_471059!A8),"5")</f>
        <v>5</v>
      </c>
      <c r="AA75" s="6" t="str">
        <f ca="1">HYPERLINK("#"&amp;CELL("direccion",Tabla_471071!A8),"5")</f>
        <v>5</v>
      </c>
      <c r="AB75" s="6" t="str">
        <f ca="1">HYPERLINK("#"&amp;CELL("direccion",Tabla_471062!A8),"5")</f>
        <v>5</v>
      </c>
      <c r="AC75" s="6" t="str">
        <f ca="1">HYPERLINK("#"&amp;CELL("direccion",Tabla_471074!A8),"5")</f>
        <v>5</v>
      </c>
      <c r="AD75" s="9" t="s">
        <v>294</v>
      </c>
      <c r="AE75" s="4">
        <v>43465</v>
      </c>
      <c r="AF75" s="4">
        <v>43465</v>
      </c>
    </row>
    <row r="76" spans="1:32" s="9" customFormat="1" x14ac:dyDescent="0.25">
      <c r="A76" s="9">
        <v>2018</v>
      </c>
      <c r="B76" s="4">
        <v>43101</v>
      </c>
      <c r="C76" s="4">
        <v>43190</v>
      </c>
      <c r="D76" s="9" t="s">
        <v>90</v>
      </c>
      <c r="E76" s="9">
        <v>29</v>
      </c>
      <c r="F76" s="9" t="s">
        <v>237</v>
      </c>
      <c r="G76" s="9" t="s">
        <v>238</v>
      </c>
      <c r="H76" s="9" t="s">
        <v>215</v>
      </c>
      <c r="I76" s="9" t="s">
        <v>239</v>
      </c>
      <c r="J76" s="9" t="s">
        <v>240</v>
      </c>
      <c r="K76" s="9" t="s">
        <v>241</v>
      </c>
      <c r="L76" s="9" t="s">
        <v>93</v>
      </c>
      <c r="M76" s="9">
        <v>17879.169999999998</v>
      </c>
      <c r="N76" s="9" t="s">
        <v>291</v>
      </c>
      <c r="O76" s="9">
        <v>13911.03</v>
      </c>
      <c r="P76" s="9" t="s">
        <v>291</v>
      </c>
      <c r="Q76" s="6" t="str">
        <f ca="1">HYPERLINK("#"&amp;CELL("direccion",Tabla_471065!A9),"6")</f>
        <v>6</v>
      </c>
      <c r="R76" s="6" t="str">
        <f ca="1">HYPERLINK("#"&amp;CELL("direccion",Tabla_471039!A9),"6")</f>
        <v>6</v>
      </c>
      <c r="S76" s="6" t="str">
        <f ca="1">HYPERLINK("#"&amp;CELL("direccion",Tabla_471067!A9),"6")</f>
        <v>6</v>
      </c>
      <c r="T76" s="6" t="str">
        <f ca="1">HYPERLINK("#"&amp;CELL("direccion",Tabla_471023!A9),"6")</f>
        <v>6</v>
      </c>
      <c r="U76" s="6" t="str">
        <f ca="1">HYPERLINK("#"&amp;CELL("direccion",Tabla_471047!A9),"6")</f>
        <v>6</v>
      </c>
      <c r="V76" s="6" t="str">
        <f ca="1">HYPERLINK("#"&amp;CELL("direccion",Tabla_471030!A9),"6")</f>
        <v>6</v>
      </c>
      <c r="W76" s="6" t="str">
        <f ca="1">HYPERLINK("#"&amp;CELL("direccion",Tabla_471041!A9),"6")</f>
        <v>6</v>
      </c>
      <c r="X76" s="6" t="str">
        <f ca="1">HYPERLINK("#"&amp;CELL("direccion",Tabla_471031!A9),"6")</f>
        <v>6</v>
      </c>
      <c r="Y76" s="6" t="str">
        <f ca="1">HYPERLINK("#"&amp;CELL("direccion",Tabla_471032!A9),"6")</f>
        <v>6</v>
      </c>
      <c r="Z76" s="6" t="str">
        <f ca="1">HYPERLINK("#"&amp;CELL("direccion",Tabla_471059!A9),"6")</f>
        <v>6</v>
      </c>
      <c r="AA76" s="6" t="str">
        <f ca="1">HYPERLINK("#"&amp;CELL("direccion",Tabla_471071!A9),"6")</f>
        <v>6</v>
      </c>
      <c r="AB76" s="6" t="str">
        <f ca="1">HYPERLINK("#"&amp;CELL("direccion",Tabla_471062!A9),"6")</f>
        <v>6</v>
      </c>
      <c r="AC76" s="6" t="str">
        <f ca="1">HYPERLINK("#"&amp;CELL("direccion",Tabla_471074!A9),"6")</f>
        <v>6</v>
      </c>
      <c r="AD76" s="9" t="s">
        <v>294</v>
      </c>
      <c r="AE76" s="4">
        <v>43465</v>
      </c>
      <c r="AF76" s="4">
        <v>43465</v>
      </c>
    </row>
    <row r="77" spans="1:32" s="9" customFormat="1" x14ac:dyDescent="0.25">
      <c r="A77" s="9">
        <v>2018</v>
      </c>
      <c r="B77" s="4">
        <v>43101</v>
      </c>
      <c r="C77" s="4">
        <v>43190</v>
      </c>
      <c r="D77" s="9" t="s">
        <v>90</v>
      </c>
      <c r="E77" s="9">
        <v>29</v>
      </c>
      <c r="F77" s="9" t="s">
        <v>242</v>
      </c>
      <c r="G77" s="9" t="s">
        <v>243</v>
      </c>
      <c r="H77" s="9" t="s">
        <v>215</v>
      </c>
      <c r="I77" s="9" t="s">
        <v>244</v>
      </c>
      <c r="J77" s="9" t="s">
        <v>245</v>
      </c>
      <c r="K77" s="9" t="s">
        <v>246</v>
      </c>
      <c r="L77" s="9" t="s">
        <v>94</v>
      </c>
      <c r="M77" s="9">
        <v>17879.169999999998</v>
      </c>
      <c r="N77" s="9" t="s">
        <v>291</v>
      </c>
      <c r="O77" s="9">
        <v>13665.37</v>
      </c>
      <c r="P77" s="9" t="s">
        <v>291</v>
      </c>
      <c r="Q77" s="6" t="str">
        <f ca="1">HYPERLINK("#"&amp;CELL("direccion",Tabla_471065!A10),"7")</f>
        <v>7</v>
      </c>
      <c r="R77" s="6" t="str">
        <f ca="1">HYPERLINK("#"&amp;CELL("direccion",Tabla_471039!A10),"7")</f>
        <v>7</v>
      </c>
      <c r="S77" s="6" t="str">
        <f ca="1">HYPERLINK("#"&amp;CELL("direccion",Tabla_471067!A10),"7")</f>
        <v>7</v>
      </c>
      <c r="T77" s="6" t="str">
        <f ca="1">HYPERLINK("#"&amp;CELL("direccion",Tabla_471023!A10),"7")</f>
        <v>7</v>
      </c>
      <c r="U77" s="6" t="str">
        <f ca="1">HYPERLINK("#"&amp;CELL("direccion",Tabla_471047!A10),"7")</f>
        <v>7</v>
      </c>
      <c r="V77" s="6" t="str">
        <f ca="1">HYPERLINK("#"&amp;CELL("direccion",Tabla_471030!A10),"7")</f>
        <v>7</v>
      </c>
      <c r="W77" s="6" t="str">
        <f ca="1">HYPERLINK("#"&amp;CELL("direccion",Tabla_471041!A10),"7")</f>
        <v>7</v>
      </c>
      <c r="X77" s="6" t="str">
        <f ca="1">HYPERLINK("#"&amp;CELL("direccion",Tabla_471031!A10),"7")</f>
        <v>7</v>
      </c>
      <c r="Y77" s="6" t="str">
        <f ca="1">HYPERLINK("#"&amp;CELL("direccion",Tabla_471032!A10),"7")</f>
        <v>7</v>
      </c>
      <c r="Z77" s="6" t="str">
        <f ca="1">HYPERLINK("#"&amp;CELL("direccion",Tabla_471059!A10),"7")</f>
        <v>7</v>
      </c>
      <c r="AA77" s="6" t="str">
        <f ca="1">HYPERLINK("#"&amp;CELL("direccion",Tabla_471071!A10),"7")</f>
        <v>7</v>
      </c>
      <c r="AB77" s="6" t="str">
        <f ca="1">HYPERLINK("#"&amp;CELL("direccion",Tabla_471062!A10),"7")</f>
        <v>7</v>
      </c>
      <c r="AC77" s="6" t="str">
        <f ca="1">HYPERLINK("#"&amp;CELL("direccion",Tabla_471074!A10),"7")</f>
        <v>7</v>
      </c>
      <c r="AD77" s="9" t="s">
        <v>294</v>
      </c>
      <c r="AE77" s="4">
        <v>43465</v>
      </c>
      <c r="AF77" s="4">
        <v>43465</v>
      </c>
    </row>
    <row r="78" spans="1:32" s="9" customFormat="1" x14ac:dyDescent="0.25">
      <c r="A78" s="9">
        <v>2018</v>
      </c>
      <c r="B78" s="4">
        <v>43101</v>
      </c>
      <c r="C78" s="4">
        <v>43190</v>
      </c>
      <c r="D78" s="9" t="s">
        <v>90</v>
      </c>
      <c r="E78" s="9">
        <v>29</v>
      </c>
      <c r="F78" s="9" t="s">
        <v>237</v>
      </c>
      <c r="G78" s="9" t="s">
        <v>247</v>
      </c>
      <c r="H78" s="9" t="s">
        <v>215</v>
      </c>
      <c r="I78" s="9" t="s">
        <v>248</v>
      </c>
      <c r="J78" s="9" t="s">
        <v>249</v>
      </c>
      <c r="K78" s="9" t="s">
        <v>250</v>
      </c>
      <c r="L78" s="9" t="s">
        <v>93</v>
      </c>
      <c r="M78" s="9">
        <v>17879.169999999998</v>
      </c>
      <c r="N78" s="9" t="s">
        <v>291</v>
      </c>
      <c r="O78" s="9">
        <v>13687.33</v>
      </c>
      <c r="P78" s="9" t="s">
        <v>291</v>
      </c>
      <c r="Q78" s="6" t="str">
        <f ca="1">HYPERLINK("#"&amp;CELL("direccion",Tabla_471065!A11),"8")</f>
        <v>8</v>
      </c>
      <c r="R78" s="6" t="str">
        <f ca="1">HYPERLINK("#"&amp;CELL("direccion",Tabla_471039!A11),"8")</f>
        <v>8</v>
      </c>
      <c r="S78" s="6" t="str">
        <f ca="1">HYPERLINK("#"&amp;CELL("direccion",Tabla_471067!A11),"8")</f>
        <v>8</v>
      </c>
      <c r="T78" s="6" t="str">
        <f ca="1">HYPERLINK("#"&amp;CELL("direccion",Tabla_471023!A11),"8")</f>
        <v>8</v>
      </c>
      <c r="U78" s="6" t="str">
        <f ca="1">HYPERLINK("#"&amp;CELL("direccion",Tabla_471047!A11),"8")</f>
        <v>8</v>
      </c>
      <c r="V78" s="6" t="str">
        <f ca="1">HYPERLINK("#"&amp;CELL("direccion",Tabla_471030!A11),"8")</f>
        <v>8</v>
      </c>
      <c r="W78" s="6" t="str">
        <f ca="1">HYPERLINK("#"&amp;CELL("direccion",Tabla_471041!A11),"8")</f>
        <v>8</v>
      </c>
      <c r="X78" s="6" t="str">
        <f ca="1">HYPERLINK("#"&amp;CELL("direccion",Tabla_471031!A11),"8")</f>
        <v>8</v>
      </c>
      <c r="Y78" s="6" t="str">
        <f ca="1">HYPERLINK("#"&amp;CELL("direccion",Tabla_471032!A11),"8")</f>
        <v>8</v>
      </c>
      <c r="Z78" s="6" t="str">
        <f ca="1">HYPERLINK("#"&amp;CELL("direccion",Tabla_471059!A11),"8")</f>
        <v>8</v>
      </c>
      <c r="AA78" s="6" t="str">
        <f ca="1">HYPERLINK("#"&amp;CELL("direccion",Tabla_471071!A11),"8")</f>
        <v>8</v>
      </c>
      <c r="AB78" s="6" t="str">
        <f ca="1">HYPERLINK("#"&amp;CELL("direccion",Tabla_471062!A11),"8")</f>
        <v>8</v>
      </c>
      <c r="AC78" s="6" t="str">
        <f ca="1">HYPERLINK("#"&amp;CELL("direccion",Tabla_471074!A11),"8")</f>
        <v>8</v>
      </c>
      <c r="AD78" s="9" t="s">
        <v>294</v>
      </c>
      <c r="AE78" s="4">
        <v>43465</v>
      </c>
      <c r="AF78" s="4">
        <v>43465</v>
      </c>
    </row>
    <row r="79" spans="1:32" s="9" customFormat="1" x14ac:dyDescent="0.25">
      <c r="A79" s="9">
        <v>2018</v>
      </c>
      <c r="B79" s="4">
        <v>43101</v>
      </c>
      <c r="C79" s="4">
        <v>43190</v>
      </c>
      <c r="D79" s="9" t="s">
        <v>90</v>
      </c>
      <c r="E79" s="9">
        <v>29</v>
      </c>
      <c r="F79" s="9" t="s">
        <v>242</v>
      </c>
      <c r="G79" s="9" t="s">
        <v>251</v>
      </c>
      <c r="H79" s="9" t="s">
        <v>220</v>
      </c>
      <c r="I79" s="9" t="s">
        <v>252</v>
      </c>
      <c r="J79" s="9" t="s">
        <v>253</v>
      </c>
      <c r="K79" s="9" t="s">
        <v>254</v>
      </c>
      <c r="L79" s="9" t="s">
        <v>94</v>
      </c>
      <c r="M79" s="9">
        <v>16937.169999999998</v>
      </c>
      <c r="N79" s="9" t="s">
        <v>291</v>
      </c>
      <c r="O79" s="9">
        <v>12997.98</v>
      </c>
      <c r="P79" s="9" t="s">
        <v>291</v>
      </c>
      <c r="Q79" s="6" t="str">
        <f ca="1">HYPERLINK("#"&amp;CELL("direccion",Tabla_471065!A12),"9")</f>
        <v>9</v>
      </c>
      <c r="R79" s="6" t="str">
        <f ca="1">HYPERLINK("#"&amp;CELL("direccion",Tabla_471039!A12),"9")</f>
        <v>9</v>
      </c>
      <c r="S79" s="6" t="str">
        <f ca="1">HYPERLINK("#"&amp;CELL("direccion",Tabla_471067!A12),"9")</f>
        <v>9</v>
      </c>
      <c r="T79" s="6" t="str">
        <f ca="1">HYPERLINK("#"&amp;CELL("direccion",Tabla_471023!A12),"9")</f>
        <v>9</v>
      </c>
      <c r="U79" s="6" t="str">
        <f ca="1">HYPERLINK("#"&amp;CELL("direccion",Tabla_471047!A12),"9")</f>
        <v>9</v>
      </c>
      <c r="V79" s="6" t="str">
        <f ca="1">HYPERLINK("#"&amp;CELL("direccion",Tabla_471030!A12),"9")</f>
        <v>9</v>
      </c>
      <c r="W79" s="6" t="str">
        <f ca="1">HYPERLINK("#"&amp;CELL("direccion",Tabla_471041!A12),"9")</f>
        <v>9</v>
      </c>
      <c r="X79" s="6" t="str">
        <f ca="1">HYPERLINK("#"&amp;CELL("direccion",Tabla_471031!A12),"9")</f>
        <v>9</v>
      </c>
      <c r="Y79" s="6" t="str">
        <f ca="1">HYPERLINK("#"&amp;CELL("direccion",Tabla_471032!A12),"9")</f>
        <v>9</v>
      </c>
      <c r="Z79" s="6" t="str">
        <f ca="1">HYPERLINK("#"&amp;CELL("direccion",Tabla_471059!A12),"9")</f>
        <v>9</v>
      </c>
      <c r="AA79" s="6" t="str">
        <f ca="1">HYPERLINK("#"&amp;CELL("direccion",Tabla_471071!A12),"9")</f>
        <v>9</v>
      </c>
      <c r="AB79" s="6" t="str">
        <f ca="1">HYPERLINK("#"&amp;CELL("direccion",Tabla_471062!A12),"9")</f>
        <v>9</v>
      </c>
      <c r="AC79" s="6" t="str">
        <f ca="1">HYPERLINK("#"&amp;CELL("direccion",Tabla_471074!A12),"9")</f>
        <v>9</v>
      </c>
      <c r="AD79" s="9" t="s">
        <v>294</v>
      </c>
      <c r="AE79" s="4">
        <v>43465</v>
      </c>
      <c r="AF79" s="4">
        <v>43465</v>
      </c>
    </row>
    <row r="80" spans="1:32" s="9" customFormat="1" x14ac:dyDescent="0.25">
      <c r="A80" s="9">
        <v>2018</v>
      </c>
      <c r="B80" s="4">
        <v>43101</v>
      </c>
      <c r="C80" s="4">
        <v>43190</v>
      </c>
      <c r="D80" s="9" t="s">
        <v>90</v>
      </c>
      <c r="E80" s="9">
        <v>29</v>
      </c>
      <c r="F80" s="9" t="s">
        <v>237</v>
      </c>
      <c r="G80" s="9" t="s">
        <v>255</v>
      </c>
      <c r="H80" s="9" t="s">
        <v>220</v>
      </c>
      <c r="I80" s="9" t="s">
        <v>256</v>
      </c>
      <c r="J80" s="9" t="s">
        <v>257</v>
      </c>
      <c r="K80" s="9" t="s">
        <v>258</v>
      </c>
      <c r="L80" s="9" t="s">
        <v>93</v>
      </c>
      <c r="M80" s="9">
        <v>16937.169999999998</v>
      </c>
      <c r="N80" s="9" t="s">
        <v>291</v>
      </c>
      <c r="O80" s="9">
        <v>13047.62</v>
      </c>
      <c r="P80" s="9" t="s">
        <v>291</v>
      </c>
      <c r="Q80" s="6" t="str">
        <f ca="1">HYPERLINK("#"&amp;CELL("direccion",Tabla_471065!A13),"10")</f>
        <v>10</v>
      </c>
      <c r="R80" s="6" t="str">
        <f ca="1">HYPERLINK("#"&amp;CELL("direccion",Tabla_471039!A13),"10")</f>
        <v>10</v>
      </c>
      <c r="S80" s="6" t="str">
        <f ca="1">HYPERLINK("#"&amp;CELL("direccion",Tabla_471067!A13),"10")</f>
        <v>10</v>
      </c>
      <c r="T80" s="6" t="str">
        <f ca="1">HYPERLINK("#"&amp;CELL("direccion",Tabla_471023!A13),"10")</f>
        <v>10</v>
      </c>
      <c r="U80" s="6" t="str">
        <f ca="1">HYPERLINK("#"&amp;CELL("direccion",Tabla_471047!A13),"10")</f>
        <v>10</v>
      </c>
      <c r="V80" s="6" t="str">
        <f ca="1">HYPERLINK("#"&amp;CELL("direccion",Tabla_471030!A13),"10")</f>
        <v>10</v>
      </c>
      <c r="W80" s="6" t="str">
        <f ca="1">HYPERLINK("#"&amp;CELL("direccion",Tabla_471041!A13),"10")</f>
        <v>10</v>
      </c>
      <c r="X80" s="6" t="str">
        <f ca="1">HYPERLINK("#"&amp;CELL("direccion",Tabla_471031!A13),"10")</f>
        <v>10</v>
      </c>
      <c r="Y80" s="6" t="str">
        <f ca="1">HYPERLINK("#"&amp;CELL("direccion",Tabla_471032!A13),"10")</f>
        <v>10</v>
      </c>
      <c r="Z80" s="6" t="str">
        <f ca="1">HYPERLINK("#"&amp;CELL("direccion",Tabla_471059!A13),"10")</f>
        <v>10</v>
      </c>
      <c r="AA80" s="6" t="str">
        <f ca="1">HYPERLINK("#"&amp;CELL("direccion",Tabla_471071!A13),"10")</f>
        <v>10</v>
      </c>
      <c r="AB80" s="6" t="str">
        <f ca="1">HYPERLINK("#"&amp;CELL("direccion",Tabla_471062!A13),"10")</f>
        <v>10</v>
      </c>
      <c r="AC80" s="6" t="str">
        <f ca="1">HYPERLINK("#"&amp;CELL("direccion",Tabla_471074!A13),"10")</f>
        <v>10</v>
      </c>
      <c r="AD80" s="9" t="s">
        <v>294</v>
      </c>
      <c r="AE80" s="4">
        <v>43465</v>
      </c>
      <c r="AF80" s="4">
        <v>43465</v>
      </c>
    </row>
    <row r="81" spans="1:32" s="9" customFormat="1" x14ac:dyDescent="0.25">
      <c r="A81" s="9">
        <v>2018</v>
      </c>
      <c r="B81" s="4">
        <v>43101</v>
      </c>
      <c r="C81" s="4">
        <v>43190</v>
      </c>
      <c r="D81" s="9" t="s">
        <v>90</v>
      </c>
      <c r="E81" s="9">
        <v>29</v>
      </c>
      <c r="F81" s="9" t="s">
        <v>242</v>
      </c>
      <c r="G81" s="9" t="s">
        <v>259</v>
      </c>
      <c r="H81" s="9" t="s">
        <v>225</v>
      </c>
      <c r="I81" s="9" t="s">
        <v>260</v>
      </c>
      <c r="J81" s="9" t="s">
        <v>261</v>
      </c>
      <c r="K81" s="9" t="s">
        <v>262</v>
      </c>
      <c r="L81" s="9" t="s">
        <v>94</v>
      </c>
      <c r="M81" s="9">
        <v>17879.169999999998</v>
      </c>
      <c r="N81" s="9" t="s">
        <v>291</v>
      </c>
      <c r="O81" s="9">
        <v>13680.38</v>
      </c>
      <c r="P81" s="9" t="s">
        <v>291</v>
      </c>
      <c r="Q81" s="6" t="str">
        <f ca="1">HYPERLINK("#"&amp;CELL("direccion",Tabla_471065!A14),"11")</f>
        <v>11</v>
      </c>
      <c r="R81" s="6" t="str">
        <f ca="1">HYPERLINK("#"&amp;CELL("direccion",Tabla_471039!A14),"11")</f>
        <v>11</v>
      </c>
      <c r="S81" s="6" t="str">
        <f ca="1">HYPERLINK("#"&amp;CELL("direccion",Tabla_471067!A14),"11")</f>
        <v>11</v>
      </c>
      <c r="T81" s="6" t="str">
        <f ca="1">HYPERLINK("#"&amp;CELL("direccion",Tabla_471023!A14),"11")</f>
        <v>11</v>
      </c>
      <c r="U81" s="6" t="str">
        <f ca="1">HYPERLINK("#"&amp;CELL("direccion",Tabla_471047!A14),"11")</f>
        <v>11</v>
      </c>
      <c r="V81" s="6" t="str">
        <f ca="1">HYPERLINK("#"&amp;CELL("direccion",Tabla_471030!A14),"11")</f>
        <v>11</v>
      </c>
      <c r="W81" s="6" t="str">
        <f ca="1">HYPERLINK("#"&amp;CELL("direccion",Tabla_471041!A14),"11")</f>
        <v>11</v>
      </c>
      <c r="X81" s="6" t="str">
        <f ca="1">HYPERLINK("#"&amp;CELL("direccion",Tabla_471031!A14),"11")</f>
        <v>11</v>
      </c>
      <c r="Y81" s="6" t="str">
        <f ca="1">HYPERLINK("#"&amp;CELL("direccion",Tabla_471032!A14),"11")</f>
        <v>11</v>
      </c>
      <c r="Z81" s="6" t="str">
        <f ca="1">HYPERLINK("#"&amp;CELL("direccion",Tabla_471059!A14),"11")</f>
        <v>11</v>
      </c>
      <c r="AA81" s="6" t="str">
        <f ca="1">HYPERLINK("#"&amp;CELL("direccion",Tabla_471071!A14),"11")</f>
        <v>11</v>
      </c>
      <c r="AB81" s="6" t="str">
        <f ca="1">HYPERLINK("#"&amp;CELL("direccion",Tabla_471062!A14),"11")</f>
        <v>11</v>
      </c>
      <c r="AC81" s="6" t="str">
        <f ca="1">HYPERLINK("#"&amp;CELL("direccion",Tabla_471074!A14),"11")</f>
        <v>11</v>
      </c>
      <c r="AD81" s="9" t="s">
        <v>294</v>
      </c>
      <c r="AE81" s="4">
        <v>43465</v>
      </c>
      <c r="AF81" s="4">
        <v>43465</v>
      </c>
    </row>
    <row r="82" spans="1:32" s="9" customFormat="1" x14ac:dyDescent="0.25">
      <c r="A82" s="9">
        <v>2018</v>
      </c>
      <c r="B82" s="4">
        <v>43101</v>
      </c>
      <c r="C82" s="4">
        <v>43190</v>
      </c>
      <c r="D82" s="9" t="s">
        <v>90</v>
      </c>
      <c r="E82" s="9">
        <v>29</v>
      </c>
      <c r="F82" s="9" t="s">
        <v>242</v>
      </c>
      <c r="G82" s="9" t="s">
        <v>263</v>
      </c>
      <c r="H82" s="9" t="s">
        <v>225</v>
      </c>
      <c r="I82" s="9" t="s">
        <v>301</v>
      </c>
      <c r="J82" s="9" t="s">
        <v>302</v>
      </c>
      <c r="K82" s="9" t="s">
        <v>303</v>
      </c>
      <c r="L82" s="9" t="s">
        <v>94</v>
      </c>
      <c r="M82" s="9">
        <v>17879.169999999998</v>
      </c>
      <c r="N82" s="9" t="s">
        <v>291</v>
      </c>
      <c r="O82" s="9">
        <v>13722.06</v>
      </c>
      <c r="P82" s="9" t="s">
        <v>291</v>
      </c>
      <c r="Q82" s="6" t="str">
        <f ca="1">HYPERLINK("#"&amp;CELL("direccion",Tabla_471065!A15),"12")</f>
        <v>12</v>
      </c>
      <c r="R82" s="6" t="str">
        <f ca="1">HYPERLINK("#"&amp;CELL("direccion",Tabla_471039!A15),"12")</f>
        <v>12</v>
      </c>
      <c r="S82" s="6" t="str">
        <f ca="1">HYPERLINK("#"&amp;CELL("direccion",Tabla_471067!A15),"12")</f>
        <v>12</v>
      </c>
      <c r="T82" s="6" t="str">
        <f ca="1">HYPERLINK("#"&amp;CELL("direccion",Tabla_471023!A15),"12")</f>
        <v>12</v>
      </c>
      <c r="U82" s="6" t="str">
        <f ca="1">HYPERLINK("#"&amp;CELL("direccion",Tabla_471047!A15),"12")</f>
        <v>12</v>
      </c>
      <c r="V82" s="6" t="str">
        <f ca="1">HYPERLINK("#"&amp;CELL("direccion",Tabla_471030!A15),"12")</f>
        <v>12</v>
      </c>
      <c r="W82" s="6" t="str">
        <f ca="1">HYPERLINK("#"&amp;CELL("direccion",Tabla_471041!A15),"12")</f>
        <v>12</v>
      </c>
      <c r="X82" s="6" t="str">
        <f ca="1">HYPERLINK("#"&amp;CELL("direccion",Tabla_471031!A15),"12")</f>
        <v>12</v>
      </c>
      <c r="Y82" s="6" t="str">
        <f ca="1">HYPERLINK("#"&amp;CELL("direccion",Tabla_471032!A15),"12")</f>
        <v>12</v>
      </c>
      <c r="Z82" s="6" t="str">
        <f ca="1">HYPERLINK("#"&amp;CELL("direccion",Tabla_471059!A15),"12")</f>
        <v>12</v>
      </c>
      <c r="AA82" s="6" t="str">
        <f ca="1">HYPERLINK("#"&amp;CELL("direccion",Tabla_471071!A15),"12")</f>
        <v>12</v>
      </c>
      <c r="AB82" s="6" t="str">
        <f ca="1">HYPERLINK("#"&amp;CELL("direccion",Tabla_471062!A15),"12")</f>
        <v>12</v>
      </c>
      <c r="AC82" s="6" t="str">
        <f ca="1">HYPERLINK("#"&amp;CELL("direccion",Tabla_471074!A15),"12")</f>
        <v>12</v>
      </c>
      <c r="AD82" s="9" t="s">
        <v>294</v>
      </c>
      <c r="AE82" s="4">
        <v>43465</v>
      </c>
      <c r="AF82" s="4">
        <v>43465</v>
      </c>
    </row>
    <row r="83" spans="1:32" s="9" customFormat="1" x14ac:dyDescent="0.25">
      <c r="A83" s="9">
        <v>2018</v>
      </c>
      <c r="B83" s="4">
        <v>43101</v>
      </c>
      <c r="C83" s="4">
        <v>43190</v>
      </c>
      <c r="D83" s="9" t="s">
        <v>90</v>
      </c>
      <c r="E83" s="9">
        <v>29</v>
      </c>
      <c r="F83" s="9" t="s">
        <v>267</v>
      </c>
      <c r="G83" s="9" t="s">
        <v>267</v>
      </c>
      <c r="H83" s="9" t="s">
        <v>215</v>
      </c>
      <c r="I83" s="9" t="s">
        <v>295</v>
      </c>
      <c r="J83" s="9" t="s">
        <v>296</v>
      </c>
      <c r="K83" s="9" t="s">
        <v>297</v>
      </c>
      <c r="L83" s="9" t="s">
        <v>94</v>
      </c>
      <c r="M83" s="9">
        <v>19761.5</v>
      </c>
      <c r="N83" s="9" t="s">
        <v>291</v>
      </c>
      <c r="O83" s="9">
        <v>15445.99</v>
      </c>
      <c r="P83" s="9" t="s">
        <v>291</v>
      </c>
      <c r="Q83" s="6" t="str">
        <f ca="1">HYPERLINK("#"&amp;CELL("direccion",Tabla_471065!A16),"13")</f>
        <v>13</v>
      </c>
      <c r="R83" s="6" t="str">
        <f ca="1">HYPERLINK("#"&amp;CELL("direccion",Tabla_471039!A16),"13")</f>
        <v>13</v>
      </c>
      <c r="S83" s="6" t="str">
        <f ca="1">HYPERLINK("#"&amp;CELL("direccion",Tabla_471067!A16),"13")</f>
        <v>13</v>
      </c>
      <c r="T83" s="6" t="str">
        <f ca="1">HYPERLINK("#"&amp;CELL("direccion",Tabla_471023!A16),"13")</f>
        <v>13</v>
      </c>
      <c r="U83" s="6" t="str">
        <f ca="1">HYPERLINK("#"&amp;CELL("direccion",Tabla_471047!A16),"13")</f>
        <v>13</v>
      </c>
      <c r="V83" s="6" t="str">
        <f ca="1">HYPERLINK("#"&amp;CELL("direccion",Tabla_471030!A16),"13")</f>
        <v>13</v>
      </c>
      <c r="W83" s="6" t="str">
        <f ca="1">HYPERLINK("#"&amp;CELL("direccion",Tabla_471041!A16),"13")</f>
        <v>13</v>
      </c>
      <c r="X83" s="6" t="str">
        <f ca="1">HYPERLINK("#"&amp;CELL("direccion",Tabla_471031!A16),"13")</f>
        <v>13</v>
      </c>
      <c r="Y83" s="6" t="str">
        <f ca="1">HYPERLINK("#"&amp;CELL("direccion",Tabla_471032!A16),"13")</f>
        <v>13</v>
      </c>
      <c r="Z83" s="6" t="str">
        <f ca="1">HYPERLINK("#"&amp;CELL("direccion",Tabla_471059!A16),"13")</f>
        <v>13</v>
      </c>
      <c r="AA83" s="6" t="str">
        <f ca="1">HYPERLINK("#"&amp;CELL("direccion",Tabla_471071!A16),"13")</f>
        <v>13</v>
      </c>
      <c r="AB83" s="6" t="str">
        <f ca="1">HYPERLINK("#"&amp;CELL("direccion",Tabla_471062!A16),"13")</f>
        <v>13</v>
      </c>
      <c r="AC83" s="6" t="str">
        <f ca="1">HYPERLINK("#"&amp;CELL("direccion",Tabla_471074!A16),"13")</f>
        <v>13</v>
      </c>
      <c r="AD83" s="9" t="s">
        <v>294</v>
      </c>
      <c r="AE83" s="4">
        <v>43465</v>
      </c>
      <c r="AF83" s="4">
        <v>43465</v>
      </c>
    </row>
    <row r="84" spans="1:32" s="9" customFormat="1" x14ac:dyDescent="0.25">
      <c r="A84" s="9">
        <v>2018</v>
      </c>
      <c r="B84" s="4">
        <v>43101</v>
      </c>
      <c r="C84" s="4">
        <v>43190</v>
      </c>
      <c r="D84" s="9" t="s">
        <v>90</v>
      </c>
      <c r="E84" s="9">
        <v>25</v>
      </c>
      <c r="F84" s="9" t="s">
        <v>268</v>
      </c>
      <c r="G84" s="8" t="s">
        <v>269</v>
      </c>
      <c r="H84" s="9" t="s">
        <v>251</v>
      </c>
      <c r="I84" s="9" t="s">
        <v>270</v>
      </c>
      <c r="J84" s="9" t="s">
        <v>271</v>
      </c>
      <c r="K84" s="9" t="s">
        <v>272</v>
      </c>
      <c r="L84" s="9" t="s">
        <v>93</v>
      </c>
      <c r="M84" s="9">
        <v>12723.5</v>
      </c>
      <c r="N84" s="9" t="s">
        <v>291</v>
      </c>
      <c r="O84" s="9">
        <v>10084.24</v>
      </c>
      <c r="P84" s="9" t="s">
        <v>291</v>
      </c>
      <c r="Q84" s="6" t="str">
        <f ca="1">HYPERLINK("#"&amp;CELL("direccion",Tabla_471065!A17),"14")</f>
        <v>14</v>
      </c>
      <c r="R84" s="6" t="str">
        <f ca="1">HYPERLINK("#"&amp;CELL("direccion",Tabla_471039!A17),"17")</f>
        <v>17</v>
      </c>
      <c r="S84" s="6" t="str">
        <f ca="1">HYPERLINK("#"&amp;CELL("direccion",Tabla_471067!A17),"14")</f>
        <v>14</v>
      </c>
      <c r="T84" s="6" t="str">
        <f ca="1">HYPERLINK("#"&amp;CELL("direccion",Tabla_471023!A17),"14")</f>
        <v>14</v>
      </c>
      <c r="U84" s="6" t="str">
        <f ca="1">HYPERLINK("#"&amp;CELL("direccion",Tabla_471047!A17),"14")</f>
        <v>14</v>
      </c>
      <c r="V84" s="6" t="str">
        <f ca="1">HYPERLINK("#"&amp;CELL("direccion",Tabla_471030!A17),"14")</f>
        <v>14</v>
      </c>
      <c r="W84" s="6" t="str">
        <f ca="1">HYPERLINK("#"&amp;CELL("direccion",Tabla_471041!A17),"14")</f>
        <v>14</v>
      </c>
      <c r="X84" s="6" t="str">
        <f ca="1">HYPERLINK("#"&amp;CELL("direccion",Tabla_471031!A17),"14")</f>
        <v>14</v>
      </c>
      <c r="Y84" s="6" t="str">
        <f ca="1">HYPERLINK("#"&amp;CELL("direccion",Tabla_471032!A17),"14")</f>
        <v>14</v>
      </c>
      <c r="Z84" s="6" t="str">
        <f ca="1">HYPERLINK("#"&amp;CELL("direccion",Tabla_471059!A17),"14")</f>
        <v>14</v>
      </c>
      <c r="AA84" s="6" t="str">
        <f ca="1">HYPERLINK("#"&amp;CELL("direccion",Tabla_471071!A17),"14")</f>
        <v>14</v>
      </c>
      <c r="AB84" s="6" t="str">
        <f ca="1">HYPERLINK("#"&amp;CELL("direccion",Tabla_471062!A17),"14")</f>
        <v>14</v>
      </c>
      <c r="AC84" s="6" t="str">
        <f ca="1">HYPERLINK("#"&amp;CELL("direccion",Tabla_471074!A17),"14")</f>
        <v>14</v>
      </c>
      <c r="AD84" s="9" t="s">
        <v>294</v>
      </c>
      <c r="AE84" s="4">
        <v>43465</v>
      </c>
      <c r="AF84" s="4">
        <v>43465</v>
      </c>
    </row>
    <row r="85" spans="1:32" s="9" customFormat="1" x14ac:dyDescent="0.25">
      <c r="A85" s="9">
        <v>2018</v>
      </c>
      <c r="B85" s="4">
        <v>43101</v>
      </c>
      <c r="C85" s="4">
        <v>43190</v>
      </c>
      <c r="D85" s="9" t="s">
        <v>90</v>
      </c>
      <c r="E85" s="9">
        <v>25</v>
      </c>
      <c r="F85" s="9" t="s">
        <v>268</v>
      </c>
      <c r="G85" s="8" t="s">
        <v>273</v>
      </c>
      <c r="H85" s="9" t="s">
        <v>255</v>
      </c>
      <c r="I85" s="9" t="s">
        <v>274</v>
      </c>
      <c r="J85" s="9" t="s">
        <v>275</v>
      </c>
      <c r="K85" s="9" t="s">
        <v>276</v>
      </c>
      <c r="L85" s="9" t="s">
        <v>94</v>
      </c>
      <c r="M85" s="9">
        <v>12723.5</v>
      </c>
      <c r="N85" s="9" t="s">
        <v>291</v>
      </c>
      <c r="O85" s="9">
        <v>10169.49</v>
      </c>
      <c r="P85" s="9" t="s">
        <v>291</v>
      </c>
      <c r="Q85" s="6" t="str">
        <f ca="1">HYPERLINK("#"&amp;CELL("direccion",Tabla_471065!A18),"15")</f>
        <v>15</v>
      </c>
      <c r="R85" s="6" t="str">
        <f ca="1">HYPERLINK("#"&amp;CELL("direccion",Tabla_471039!A18),"18")</f>
        <v>18</v>
      </c>
      <c r="S85" s="6" t="str">
        <f ca="1">HYPERLINK("#"&amp;CELL("direccion",Tabla_471067!A18),"15")</f>
        <v>15</v>
      </c>
      <c r="T85" s="6" t="str">
        <f ca="1">HYPERLINK("#"&amp;CELL("direccion",Tabla_471023!A18),"15")</f>
        <v>15</v>
      </c>
      <c r="U85" s="6" t="str">
        <f ca="1">HYPERLINK("#"&amp;CELL("direccion",Tabla_471047!A18),"15")</f>
        <v>15</v>
      </c>
      <c r="V85" s="6" t="str">
        <f ca="1">HYPERLINK("#"&amp;CELL("direccion",Tabla_471030!A18),"15")</f>
        <v>15</v>
      </c>
      <c r="W85" s="6" t="str">
        <f ca="1">HYPERLINK("#"&amp;CELL("direccion",Tabla_471041!A18),"15")</f>
        <v>15</v>
      </c>
      <c r="X85" s="6" t="str">
        <f ca="1">HYPERLINK("#"&amp;CELL("direccion",Tabla_471031!A18),"15")</f>
        <v>15</v>
      </c>
      <c r="Y85" s="6" t="str">
        <f ca="1">HYPERLINK("#"&amp;CELL("direccion",Tabla_471032!A18),"15")</f>
        <v>15</v>
      </c>
      <c r="Z85" s="6" t="str">
        <f ca="1">HYPERLINK("#"&amp;CELL("direccion",Tabla_471059!A18),"15")</f>
        <v>15</v>
      </c>
      <c r="AA85" s="6" t="str">
        <f ca="1">HYPERLINK("#"&amp;CELL("direccion",Tabla_471071!A18),"15")</f>
        <v>15</v>
      </c>
      <c r="AB85" s="6" t="str">
        <f ca="1">HYPERLINK("#"&amp;CELL("direccion",Tabla_471062!A18),"15")</f>
        <v>15</v>
      </c>
      <c r="AC85" s="6" t="str">
        <f ca="1">HYPERLINK("#"&amp;CELL("direccion",Tabla_471074!A18),"15")</f>
        <v>15</v>
      </c>
      <c r="AD85" s="9" t="s">
        <v>294</v>
      </c>
      <c r="AE85" s="4">
        <v>43465</v>
      </c>
      <c r="AF85" s="4">
        <v>43465</v>
      </c>
    </row>
    <row r="86" spans="1:32" s="9" customFormat="1" x14ac:dyDescent="0.25">
      <c r="A86" s="9">
        <v>2018</v>
      </c>
      <c r="B86" s="4">
        <v>43101</v>
      </c>
      <c r="C86" s="4">
        <v>43190</v>
      </c>
      <c r="D86" s="9" t="s">
        <v>90</v>
      </c>
      <c r="E86" s="9">
        <v>25</v>
      </c>
      <c r="F86" s="9" t="s">
        <v>268</v>
      </c>
      <c r="G86" s="8" t="s">
        <v>277</v>
      </c>
      <c r="H86" s="9" t="s">
        <v>259</v>
      </c>
      <c r="I86" s="9" t="s">
        <v>278</v>
      </c>
      <c r="J86" s="9" t="s">
        <v>279</v>
      </c>
      <c r="K86" s="9" t="s">
        <v>280</v>
      </c>
      <c r="L86" s="9" t="s">
        <v>94</v>
      </c>
      <c r="M86" s="9">
        <v>12723.5</v>
      </c>
      <c r="N86" s="9" t="s">
        <v>291</v>
      </c>
      <c r="O86" s="9">
        <v>9807.74</v>
      </c>
      <c r="P86" s="9" t="s">
        <v>291</v>
      </c>
      <c r="Q86" s="6" t="str">
        <f ca="1">HYPERLINK("#"&amp;CELL("direccion",Tabla_471065!A19),"16")</f>
        <v>16</v>
      </c>
      <c r="R86" s="6" t="str">
        <f ca="1">HYPERLINK("#"&amp;CELL("direccion",Tabla_471039!A19),"19")</f>
        <v>19</v>
      </c>
      <c r="S86" s="6" t="str">
        <f ca="1">HYPERLINK("#"&amp;CELL("direccion",Tabla_471067!A19),"16")</f>
        <v>16</v>
      </c>
      <c r="T86" s="6" t="str">
        <f ca="1">HYPERLINK("#"&amp;CELL("direccion",Tabla_471023!A19),"16")</f>
        <v>16</v>
      </c>
      <c r="U86" s="6" t="str">
        <f ca="1">HYPERLINK("#"&amp;CELL("direccion",Tabla_471047!A19),"16")</f>
        <v>16</v>
      </c>
      <c r="V86" s="6" t="str">
        <f ca="1">HYPERLINK("#"&amp;CELL("direccion",Tabla_471030!A19),"16")</f>
        <v>16</v>
      </c>
      <c r="W86" s="6" t="str">
        <f ca="1">HYPERLINK("#"&amp;CELL("direccion",Tabla_471041!A19),"16")</f>
        <v>16</v>
      </c>
      <c r="X86" s="6" t="str">
        <f ca="1">HYPERLINK("#"&amp;CELL("direccion",Tabla_471031!A19),"16")</f>
        <v>16</v>
      </c>
      <c r="Y86" s="6" t="str">
        <f ca="1">HYPERLINK("#"&amp;CELL("direccion",Tabla_471032!A19),"16")</f>
        <v>16</v>
      </c>
      <c r="Z86" s="6" t="str">
        <f ca="1">HYPERLINK("#"&amp;CELL("direccion",Tabla_471059!A19),"16")</f>
        <v>16</v>
      </c>
      <c r="AA86" s="6" t="str">
        <f ca="1">HYPERLINK("#"&amp;CELL("direccion",Tabla_471071!A19),"16")</f>
        <v>16</v>
      </c>
      <c r="AB86" s="6" t="str">
        <f ca="1">HYPERLINK("#"&amp;CELL("direccion",Tabla_471062!A19),"16")</f>
        <v>16</v>
      </c>
      <c r="AC86" s="6" t="str">
        <f ca="1">HYPERLINK("#"&amp;CELL("direccion",Tabla_471074!A19),"16")</f>
        <v>16</v>
      </c>
      <c r="AD86" s="9" t="s">
        <v>294</v>
      </c>
      <c r="AE86" s="4">
        <v>43465</v>
      </c>
      <c r="AF86" s="4">
        <v>43465</v>
      </c>
    </row>
    <row r="87" spans="1:32" s="9" customFormat="1" x14ac:dyDescent="0.25">
      <c r="A87" s="9">
        <v>2018</v>
      </c>
      <c r="B87" s="4">
        <v>43101</v>
      </c>
      <c r="C87" s="4">
        <v>43190</v>
      </c>
      <c r="D87" s="9" t="s">
        <v>90</v>
      </c>
      <c r="E87" s="9">
        <v>25</v>
      </c>
      <c r="F87" s="9" t="s">
        <v>268</v>
      </c>
      <c r="G87" s="8" t="s">
        <v>281</v>
      </c>
      <c r="H87" s="9" t="s">
        <v>263</v>
      </c>
      <c r="I87" s="9" t="s">
        <v>264</v>
      </c>
      <c r="J87" s="9" t="s">
        <v>265</v>
      </c>
      <c r="K87" s="9" t="s">
        <v>266</v>
      </c>
      <c r="L87" s="9" t="s">
        <v>94</v>
      </c>
      <c r="M87" s="9">
        <v>12723.5</v>
      </c>
      <c r="N87" s="9" t="s">
        <v>291</v>
      </c>
      <c r="O87" s="9">
        <v>10062.66</v>
      </c>
      <c r="P87" s="9" t="s">
        <v>291</v>
      </c>
      <c r="Q87" s="6" t="str">
        <f ca="1">HYPERLINK("#"&amp;CELL("direccion",Tabla_471065!A20),"17")</f>
        <v>17</v>
      </c>
      <c r="R87" s="6" t="str">
        <f ca="1">HYPERLINK("#"&amp;CELL("direccion",Tabla_471039!A20),"17")</f>
        <v>17</v>
      </c>
      <c r="S87" s="6" t="str">
        <f ca="1">HYPERLINK("#"&amp;CELL("direccion",Tabla_471067!A20),"17")</f>
        <v>17</v>
      </c>
      <c r="T87" s="6" t="str">
        <f ca="1">HYPERLINK("#"&amp;CELL("direccion",Tabla_471023!A20),"17")</f>
        <v>17</v>
      </c>
      <c r="U87" s="6" t="str">
        <f ca="1">HYPERLINK("#"&amp;CELL("direccion",Tabla_471047!A20),"17")</f>
        <v>17</v>
      </c>
      <c r="V87" s="6" t="str">
        <f ca="1">HYPERLINK("#"&amp;CELL("direccion",Tabla_471030!A20),"17")</f>
        <v>17</v>
      </c>
      <c r="W87" s="6" t="str">
        <f ca="1">HYPERLINK("#"&amp;CELL("direccion",Tabla_471041!A20),"17")</f>
        <v>17</v>
      </c>
      <c r="X87" s="6" t="str">
        <f ca="1">HYPERLINK("#"&amp;CELL("direccion",Tabla_471031!A20),"17")</f>
        <v>17</v>
      </c>
      <c r="Y87" s="6" t="str">
        <f ca="1">HYPERLINK("#"&amp;CELL("direccion",Tabla_471032!A20),"17")</f>
        <v>17</v>
      </c>
      <c r="Z87" s="6" t="str">
        <f ca="1">HYPERLINK("#"&amp;CELL("direccion",Tabla_471059!A20),"17")</f>
        <v>17</v>
      </c>
      <c r="AA87" s="6" t="str">
        <f ca="1">HYPERLINK("#"&amp;CELL("direccion",Tabla_471071!A20),"17")</f>
        <v>17</v>
      </c>
      <c r="AB87" s="6" t="str">
        <f ca="1">HYPERLINK("#"&amp;CELL("direccion",Tabla_471062!A20),"17")</f>
        <v>17</v>
      </c>
      <c r="AC87" s="6" t="str">
        <f ca="1">HYPERLINK("#"&amp;CELL("direccion",Tabla_471074!A20),"17")</f>
        <v>17</v>
      </c>
      <c r="AD87" s="9" t="s">
        <v>294</v>
      </c>
      <c r="AE87" s="4">
        <v>43465</v>
      </c>
      <c r="AF87" s="4">
        <v>43465</v>
      </c>
    </row>
    <row r="88" spans="1:32" s="9" customFormat="1" x14ac:dyDescent="0.25">
      <c r="A88" s="9">
        <v>2018</v>
      </c>
      <c r="B88" s="4">
        <v>43101</v>
      </c>
      <c r="C88" s="4">
        <v>43190</v>
      </c>
      <c r="D88" s="9" t="s">
        <v>90</v>
      </c>
      <c r="E88" s="9">
        <v>25</v>
      </c>
      <c r="F88" s="9" t="s">
        <v>268</v>
      </c>
      <c r="G88" s="8" t="s">
        <v>300</v>
      </c>
      <c r="H88" s="9" t="s">
        <v>234</v>
      </c>
      <c r="I88" s="9" t="s">
        <v>286</v>
      </c>
      <c r="J88" s="9" t="s">
        <v>286</v>
      </c>
      <c r="K88" s="9" t="s">
        <v>286</v>
      </c>
      <c r="L88" s="9" t="s">
        <v>94</v>
      </c>
      <c r="N88" s="9" t="s">
        <v>291</v>
      </c>
      <c r="P88" s="9" t="s">
        <v>291</v>
      </c>
      <c r="Q88" s="6" t="str">
        <f ca="1">HYPERLINK("#"&amp;CELL("direccion",Tabla_471065!A21),"18")</f>
        <v>18</v>
      </c>
      <c r="R88" s="6" t="str">
        <f ca="1">HYPERLINK("#"&amp;CELL("direccion",Tabla_471039!A21),"18")</f>
        <v>18</v>
      </c>
      <c r="S88" s="6" t="str">
        <f ca="1">HYPERLINK("#"&amp;CELL("direccion",Tabla_471067!A21),"18")</f>
        <v>18</v>
      </c>
      <c r="T88" s="6" t="str">
        <f ca="1">HYPERLINK("#"&amp;CELL("direccion",Tabla_471023!A21),"18")</f>
        <v>18</v>
      </c>
      <c r="U88" s="6" t="str">
        <f ca="1">HYPERLINK("#"&amp;CELL("direccion",Tabla_471047!A21),"18")</f>
        <v>18</v>
      </c>
      <c r="V88" s="6" t="str">
        <f ca="1">HYPERLINK("#"&amp;CELL("direccion",Tabla_471030!A21),"18")</f>
        <v>18</v>
      </c>
      <c r="W88" s="6" t="str">
        <f ca="1">HYPERLINK("#"&amp;CELL("direccion",Tabla_471041!A21),"18")</f>
        <v>18</v>
      </c>
      <c r="X88" s="6" t="str">
        <f ca="1">HYPERLINK("#"&amp;CELL("direccion",Tabla_471031!A21),"18")</f>
        <v>18</v>
      </c>
      <c r="Y88" s="6" t="str">
        <f ca="1">HYPERLINK("#"&amp;CELL("direccion",Tabla_471032!A21),"18")</f>
        <v>18</v>
      </c>
      <c r="Z88" s="6" t="str">
        <f ca="1">HYPERLINK("#"&amp;CELL("direccion",Tabla_471059!A21),"18")</f>
        <v>18</v>
      </c>
      <c r="AA88" s="6" t="str">
        <f ca="1">HYPERLINK("#"&amp;CELL("direccion",Tabla_471071!A21),"18")</f>
        <v>18</v>
      </c>
      <c r="AB88" s="6" t="str">
        <f ca="1">HYPERLINK("#"&amp;CELL("direccion",Tabla_471062!A21),"18")</f>
        <v>18</v>
      </c>
      <c r="AC88" s="6" t="str">
        <f ca="1">HYPERLINK("#"&amp;CELL("direccion",Tabla_471074!A21),"18")</f>
        <v>18</v>
      </c>
      <c r="AD88" s="9" t="s">
        <v>294</v>
      </c>
      <c r="AE88" s="4">
        <v>43465</v>
      </c>
      <c r="AF88" s="4">
        <v>43465</v>
      </c>
    </row>
    <row r="89" spans="1:32" s="9" customFormat="1" x14ac:dyDescent="0.25">
      <c r="A89" s="9">
        <v>2018</v>
      </c>
      <c r="B89" s="4">
        <v>43101</v>
      </c>
      <c r="C89" s="4">
        <v>43190</v>
      </c>
      <c r="D89" s="9" t="s">
        <v>90</v>
      </c>
      <c r="E89" s="9">
        <v>25</v>
      </c>
      <c r="F89" s="9" t="s">
        <v>268</v>
      </c>
      <c r="G89" s="8" t="s">
        <v>282</v>
      </c>
      <c r="H89" s="9" t="s">
        <v>243</v>
      </c>
      <c r="I89" s="9" t="s">
        <v>283</v>
      </c>
      <c r="J89" s="9" t="s">
        <v>284</v>
      </c>
      <c r="K89" s="9" t="s">
        <v>285</v>
      </c>
      <c r="L89" s="9" t="s">
        <v>93</v>
      </c>
      <c r="M89" s="9">
        <v>12723.5</v>
      </c>
      <c r="N89" s="9" t="s">
        <v>291</v>
      </c>
      <c r="O89" s="9">
        <v>10048.02</v>
      </c>
      <c r="P89" s="9" t="s">
        <v>291</v>
      </c>
      <c r="Q89" s="6" t="str">
        <f ca="1">HYPERLINK("#"&amp;CELL("direccion",Tabla_471065!A22),"19")</f>
        <v>19</v>
      </c>
      <c r="R89" s="6" t="str">
        <f ca="1">HYPERLINK("#"&amp;CELL("direccion",Tabla_471039!A22),"19")</f>
        <v>19</v>
      </c>
      <c r="S89" s="6" t="str">
        <f ca="1">HYPERLINK("#"&amp;CELL("direccion",Tabla_471067!A22),"19")</f>
        <v>19</v>
      </c>
      <c r="T89" s="6" t="str">
        <f ca="1">HYPERLINK("#"&amp;CELL("direccion",Tabla_471023!A22),"19")</f>
        <v>19</v>
      </c>
      <c r="U89" s="6" t="str">
        <f ca="1">HYPERLINK("#"&amp;CELL("direccion",Tabla_471047!A22),"19")</f>
        <v>19</v>
      </c>
      <c r="V89" s="6" t="str">
        <f ca="1">HYPERLINK("#"&amp;CELL("direccion",Tabla_471030!A22),"19")</f>
        <v>19</v>
      </c>
      <c r="W89" s="6" t="str">
        <f ca="1">HYPERLINK("#"&amp;CELL("direccion",Tabla_471041!A22),"19")</f>
        <v>19</v>
      </c>
      <c r="X89" s="6" t="str">
        <f ca="1">HYPERLINK("#"&amp;CELL("direccion",Tabla_471031!A22),"19")</f>
        <v>19</v>
      </c>
      <c r="Y89" s="6" t="str">
        <f ca="1">HYPERLINK("#"&amp;CELL("direccion",Tabla_471032!A22),"19")</f>
        <v>19</v>
      </c>
      <c r="Z89" s="6" t="str">
        <f ca="1">HYPERLINK("#"&amp;CELL("direccion",Tabla_471059!A22),"19")</f>
        <v>19</v>
      </c>
      <c r="AA89" s="6" t="str">
        <f ca="1">HYPERLINK("#"&amp;CELL("direccion",Tabla_471071!A22),"19")</f>
        <v>19</v>
      </c>
      <c r="AB89" s="6" t="str">
        <f ca="1">HYPERLINK("#"&amp;CELL("direccion",Tabla_471062!A22),"19")</f>
        <v>19</v>
      </c>
      <c r="AC89" s="6" t="str">
        <f ca="1">HYPERLINK("#"&amp;CELL("direccion",Tabla_471074!A22),"19")</f>
        <v>19</v>
      </c>
      <c r="AD89" s="9" t="s">
        <v>294</v>
      </c>
      <c r="AE89" s="4">
        <v>43465</v>
      </c>
      <c r="AF89" s="4">
        <v>43465</v>
      </c>
    </row>
    <row r="90" spans="1:32" s="9" customFormat="1" x14ac:dyDescent="0.25">
      <c r="A90" s="9">
        <v>2018</v>
      </c>
      <c r="B90" s="4">
        <v>43101</v>
      </c>
      <c r="C90" s="4">
        <v>43190</v>
      </c>
      <c r="D90" s="9" t="s">
        <v>90</v>
      </c>
      <c r="E90" s="9">
        <v>24</v>
      </c>
      <c r="F90" s="9" t="s">
        <v>287</v>
      </c>
      <c r="G90" s="8" t="s">
        <v>298</v>
      </c>
      <c r="H90" s="9" t="s">
        <v>215</v>
      </c>
      <c r="I90" s="9" t="s">
        <v>288</v>
      </c>
      <c r="J90" s="9" t="s">
        <v>289</v>
      </c>
      <c r="K90" s="9" t="s">
        <v>290</v>
      </c>
      <c r="L90" s="9" t="s">
        <v>94</v>
      </c>
      <c r="M90" s="9">
        <v>7718.5</v>
      </c>
      <c r="N90" s="9" t="s">
        <v>291</v>
      </c>
      <c r="O90" s="9">
        <v>6461.01</v>
      </c>
      <c r="P90" s="9" t="s">
        <v>291</v>
      </c>
      <c r="Q90" s="6" t="str">
        <f ca="1">HYPERLINK("#"&amp;CELL("direccion",Tabla_471065!A23),"20")</f>
        <v>20</v>
      </c>
      <c r="R90" s="6" t="str">
        <f ca="1">HYPERLINK("#"&amp;CELL("direccion",Tabla_471039!A23),"20")</f>
        <v>20</v>
      </c>
      <c r="S90" s="6" t="str">
        <f ca="1">HYPERLINK("#"&amp;CELL("direccion",Tabla_471067!A23),"20")</f>
        <v>20</v>
      </c>
      <c r="T90" s="6" t="str">
        <f ca="1">HYPERLINK("#"&amp;CELL("direccion",Tabla_471023!A23),"20")</f>
        <v>20</v>
      </c>
      <c r="U90" s="6" t="str">
        <f ca="1">HYPERLINK("#"&amp;CELL("direccion",Tabla_471047!A23),"20")</f>
        <v>20</v>
      </c>
      <c r="V90" s="6" t="str">
        <f ca="1">HYPERLINK("#"&amp;CELL("direccion",Tabla_471030!A23),"20")</f>
        <v>20</v>
      </c>
      <c r="W90" s="6" t="str">
        <f ca="1">HYPERLINK("#"&amp;CELL("direccion",Tabla_471041!A23),"20")</f>
        <v>20</v>
      </c>
      <c r="X90" s="6" t="str">
        <f ca="1">HYPERLINK("#"&amp;CELL("direccion",Tabla_471031!A23),"20")</f>
        <v>20</v>
      </c>
      <c r="Y90" s="6" t="str">
        <f ca="1">HYPERLINK("#"&amp;CELL("direccion",Tabla_471032!A23),"20")</f>
        <v>20</v>
      </c>
      <c r="Z90" s="6" t="str">
        <f ca="1">HYPERLINK("#"&amp;CELL("direccion",Tabla_471059!A23),"20")</f>
        <v>20</v>
      </c>
      <c r="AA90" s="6" t="str">
        <f ca="1">HYPERLINK("#"&amp;CELL("direccion",Tabla_471071!A23),"20")</f>
        <v>20</v>
      </c>
      <c r="AB90" s="6" t="str">
        <f ca="1">HYPERLINK("#"&amp;CELL("direccion",Tabla_471062!A23),"20")</f>
        <v>20</v>
      </c>
      <c r="AC90" s="6" t="str">
        <f ca="1">HYPERLINK("#"&amp;CELL("direccion",Tabla_471074!A23),"20")</f>
        <v>20</v>
      </c>
      <c r="AD90" s="9" t="s">
        <v>294</v>
      </c>
      <c r="AE90" s="4">
        <v>43465</v>
      </c>
      <c r="AF90" s="4">
        <v>43465</v>
      </c>
    </row>
    <row r="91" spans="1:32" s="9" customFormat="1" x14ac:dyDescent="0.25">
      <c r="A91" s="9">
        <v>2018</v>
      </c>
      <c r="B91" s="4">
        <v>43101</v>
      </c>
      <c r="C91" s="4">
        <v>43190</v>
      </c>
      <c r="D91" s="9" t="s">
        <v>90</v>
      </c>
      <c r="E91" s="9">
        <v>20</v>
      </c>
      <c r="F91" s="9" t="s">
        <v>287</v>
      </c>
      <c r="G91" s="8" t="s">
        <v>299</v>
      </c>
      <c r="H91" s="9" t="s">
        <v>220</v>
      </c>
      <c r="N91" s="9" t="s">
        <v>291</v>
      </c>
      <c r="P91" s="9" t="s">
        <v>291</v>
      </c>
      <c r="Q91" s="6" t="str">
        <f ca="1">HYPERLINK("#"&amp;CELL("direccion",Tabla_471065!A24),"21")</f>
        <v>21</v>
      </c>
      <c r="R91" s="6" t="str">
        <f ca="1">HYPERLINK("#"&amp;CELL("direccion",Tabla_471039!A24),"21")</f>
        <v>21</v>
      </c>
      <c r="S91" s="6" t="str">
        <f ca="1">HYPERLINK("#"&amp;CELL("direccion",Tabla_471067!A24),"21")</f>
        <v>21</v>
      </c>
      <c r="T91" s="6" t="str">
        <f ca="1">HYPERLINK("#"&amp;CELL("direccion",Tabla_471023!A24),"21")</f>
        <v>21</v>
      </c>
      <c r="U91" s="6" t="str">
        <f ca="1">HYPERLINK("#"&amp;CELL("direccion",Tabla_471047!A24),"21")</f>
        <v>21</v>
      </c>
      <c r="V91" s="6" t="str">
        <f ca="1">HYPERLINK("#"&amp;CELL("direccion",Tabla_471030!A24),"21")</f>
        <v>21</v>
      </c>
      <c r="W91" s="6" t="str">
        <f ca="1">HYPERLINK("#"&amp;CELL("direccion",Tabla_471041!A24),"21")</f>
        <v>21</v>
      </c>
      <c r="X91" s="6" t="str">
        <f ca="1">HYPERLINK("#"&amp;CELL("direccion",Tabla_471031!A24),"21")</f>
        <v>21</v>
      </c>
      <c r="Y91" s="6" t="str">
        <f ca="1">HYPERLINK("#"&amp;CELL("direccion",Tabla_471032!A24),"21")</f>
        <v>21</v>
      </c>
      <c r="Z91" s="6" t="str">
        <f ca="1">HYPERLINK("#"&amp;CELL("direccion",Tabla_471059!A24),"21")</f>
        <v>21</v>
      </c>
      <c r="AA91" s="6" t="str">
        <f ca="1">HYPERLINK("#"&amp;CELL("direccion",Tabla_471071!A24),"21")</f>
        <v>21</v>
      </c>
      <c r="AB91" s="6" t="str">
        <f ca="1">HYPERLINK("#"&amp;CELL("direccion",Tabla_471062!A24),"21")</f>
        <v>21</v>
      </c>
      <c r="AC91" s="6" t="str">
        <f ca="1">HYPERLINK("#"&amp;CELL("direccion",Tabla_471074!A24),"21")</f>
        <v>21</v>
      </c>
      <c r="AD91" s="9" t="s">
        <v>294</v>
      </c>
      <c r="AE91" s="4">
        <v>43465</v>
      </c>
      <c r="AF91" s="4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s="3" t="s">
        <v>292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s="3" t="s">
        <v>292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s="3" t="s">
        <v>292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s="3" t="s">
        <v>292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s="3" t="s">
        <v>292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s="3" t="s">
        <v>292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s="3" t="s">
        <v>292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s="3" t="s">
        <v>292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s="3" t="s">
        <v>292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s="3" t="s">
        <v>292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s="3" t="s">
        <v>292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s="3" t="s">
        <v>292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s="3" t="s">
        <v>292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s="3" t="s">
        <v>292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s="3" t="s">
        <v>292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s="3" t="s">
        <v>292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s="3" t="s">
        <v>292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s="3" t="s">
        <v>292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s="3" t="s">
        <v>292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s="3" t="s">
        <v>292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s="3" t="s">
        <v>292</v>
      </c>
      <c r="F24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4" workbookViewId="0">
      <selection activeCell="A25" sqref="A25:XFD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s="3" t="s">
        <v>292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s="3" t="s">
        <v>292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s="3" t="s">
        <v>292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s="3" t="s">
        <v>292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s="3" t="s">
        <v>292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s="3" t="s">
        <v>292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s="3" t="s">
        <v>292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s="3" t="s">
        <v>292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s="3" t="s">
        <v>292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s="3" t="s">
        <v>292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s="3" t="s">
        <v>292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s="3" t="s">
        <v>292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s="3" t="s">
        <v>292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s="3" t="s">
        <v>292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s="3" t="s">
        <v>292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s="3" t="s">
        <v>292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s="3" t="s">
        <v>292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s="3" t="s">
        <v>292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s="3" t="s">
        <v>292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s="3" t="s">
        <v>292</v>
      </c>
      <c r="F24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5" sqref="A25:XFD3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292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t="s">
        <v>292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t="s">
        <v>292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t="s">
        <v>292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s="3" t="s">
        <v>292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s="3" t="s">
        <v>292</v>
      </c>
      <c r="F10" s="3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s="3" t="s">
        <v>292</v>
      </c>
      <c r="F11" s="3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s="3" t="s">
        <v>292</v>
      </c>
      <c r="F12" s="3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s="3" t="s">
        <v>292</v>
      </c>
      <c r="F13" s="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s="3" t="s">
        <v>292</v>
      </c>
      <c r="F14" s="3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s="3" t="s">
        <v>292</v>
      </c>
      <c r="F15" s="3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s="3" t="s">
        <v>292</v>
      </c>
      <c r="F16" s="3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s="3" t="s">
        <v>292</v>
      </c>
      <c r="F17" s="3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s="3" t="s">
        <v>292</v>
      </c>
      <c r="F18" s="3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s="3" t="s">
        <v>292</v>
      </c>
      <c r="F19" s="3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s="3" t="s">
        <v>292</v>
      </c>
      <c r="F20" s="3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s="3" t="s">
        <v>292</v>
      </c>
      <c r="F21" s="3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s="3" t="s">
        <v>292</v>
      </c>
      <c r="F22" s="3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s="3" t="s">
        <v>292</v>
      </c>
      <c r="F23" s="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s="3" t="s">
        <v>292</v>
      </c>
      <c r="F24" s="3" t="s">
        <v>293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2" workbookViewId="0">
      <selection activeCell="A25" sqref="A25:XFD3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293</v>
      </c>
      <c r="C4">
        <v>0</v>
      </c>
      <c r="D4">
        <v>0</v>
      </c>
      <c r="E4" t="s">
        <v>292</v>
      </c>
      <c r="F4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292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292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292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292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292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292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292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292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292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292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292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292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292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292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292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292</v>
      </c>
      <c r="F21" s="3" t="s">
        <v>293</v>
      </c>
    </row>
    <row r="22" spans="1:6" x14ac:dyDescent="0.25">
      <c r="A22">
        <v>19</v>
      </c>
      <c r="B22" s="3" t="s">
        <v>293</v>
      </c>
      <c r="C22" s="3">
        <v>0</v>
      </c>
      <c r="D22" s="3">
        <v>0</v>
      </c>
      <c r="E22" s="3" t="s">
        <v>292</v>
      </c>
      <c r="F22" s="3" t="s">
        <v>293</v>
      </c>
    </row>
    <row r="23" spans="1:6" x14ac:dyDescent="0.25">
      <c r="A23">
        <v>20</v>
      </c>
      <c r="B23" s="3" t="s">
        <v>293</v>
      </c>
      <c r="C23" s="3">
        <v>0</v>
      </c>
      <c r="D23" s="3">
        <v>0</v>
      </c>
      <c r="E23" s="3" t="s">
        <v>292</v>
      </c>
      <c r="F23" s="3" t="s">
        <v>293</v>
      </c>
    </row>
    <row r="24" spans="1:6" x14ac:dyDescent="0.25">
      <c r="A24">
        <v>21</v>
      </c>
      <c r="B24" s="3" t="s">
        <v>293</v>
      </c>
      <c r="C24" s="3">
        <v>0</v>
      </c>
      <c r="D24" s="3">
        <v>0</v>
      </c>
      <c r="E24" s="3" t="s">
        <v>292</v>
      </c>
      <c r="F24" s="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G3" sqref="G1:W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292</v>
      </c>
      <c r="F4" s="3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292</v>
      </c>
      <c r="F5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292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292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292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292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292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292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292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292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292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292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292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292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292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292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292</v>
      </c>
      <c r="F21" s="3" t="s">
        <v>293</v>
      </c>
    </row>
    <row r="22" spans="1:6" x14ac:dyDescent="0.25">
      <c r="A22">
        <v>19</v>
      </c>
      <c r="B22" s="3" t="s">
        <v>293</v>
      </c>
      <c r="C22" s="3">
        <v>0</v>
      </c>
      <c r="D22" s="3">
        <v>0</v>
      </c>
      <c r="E22" s="3" t="s">
        <v>292</v>
      </c>
      <c r="F22" s="3" t="s">
        <v>293</v>
      </c>
    </row>
    <row r="23" spans="1:6" x14ac:dyDescent="0.25">
      <c r="A23">
        <v>20</v>
      </c>
      <c r="B23" s="3" t="s">
        <v>293</v>
      </c>
      <c r="C23" s="3">
        <v>0</v>
      </c>
      <c r="D23" s="3">
        <v>0</v>
      </c>
      <c r="E23" s="3" t="s">
        <v>292</v>
      </c>
      <c r="F23" s="3" t="s">
        <v>293</v>
      </c>
    </row>
    <row r="24" spans="1:6" x14ac:dyDescent="0.25">
      <c r="A24">
        <v>21</v>
      </c>
      <c r="B24" s="3" t="s">
        <v>293</v>
      </c>
      <c r="C24" s="3">
        <v>0</v>
      </c>
      <c r="D24" s="3">
        <v>0</v>
      </c>
      <c r="E24" s="3" t="s">
        <v>292</v>
      </c>
      <c r="F24" s="3" t="s">
        <v>293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F3" zoomScaleNormal="100" workbookViewId="0">
      <selection activeCell="G3" sqref="G1:AA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292</v>
      </c>
      <c r="F4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292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292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292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292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292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292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292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292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292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292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292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292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292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292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292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292</v>
      </c>
      <c r="F21" s="3" t="s">
        <v>293</v>
      </c>
    </row>
    <row r="22" spans="1:6" x14ac:dyDescent="0.25">
      <c r="A22">
        <v>19</v>
      </c>
      <c r="B22" s="3" t="s">
        <v>293</v>
      </c>
      <c r="C22" s="3">
        <v>0</v>
      </c>
      <c r="D22" s="3">
        <v>0</v>
      </c>
      <c r="E22" s="3" t="s">
        <v>292</v>
      </c>
      <c r="F22" s="3" t="s">
        <v>293</v>
      </c>
    </row>
    <row r="23" spans="1:6" x14ac:dyDescent="0.25">
      <c r="A23">
        <v>20</v>
      </c>
      <c r="B23" s="3" t="s">
        <v>293</v>
      </c>
      <c r="C23" s="3">
        <v>0</v>
      </c>
      <c r="D23" s="3">
        <v>0</v>
      </c>
      <c r="E23" s="3" t="s">
        <v>292</v>
      </c>
      <c r="F23" s="3" t="s">
        <v>293</v>
      </c>
    </row>
    <row r="24" spans="1:6" x14ac:dyDescent="0.25">
      <c r="A24">
        <v>21</v>
      </c>
      <c r="B24" s="3" t="s">
        <v>293</v>
      </c>
      <c r="C24" s="3">
        <v>0</v>
      </c>
      <c r="D24" s="3">
        <v>0</v>
      </c>
      <c r="E24" s="3" t="s">
        <v>292</v>
      </c>
      <c r="F24" s="3" t="s">
        <v>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D3" sqref="D1:J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293</v>
      </c>
      <c r="C4" t="s">
        <v>293</v>
      </c>
    </row>
    <row r="5" spans="1:3" x14ac:dyDescent="0.25">
      <c r="A5">
        <v>2</v>
      </c>
      <c r="B5" s="3" t="s">
        <v>293</v>
      </c>
      <c r="C5" s="3" t="s">
        <v>293</v>
      </c>
    </row>
    <row r="6" spans="1:3" x14ac:dyDescent="0.25">
      <c r="A6">
        <v>3</v>
      </c>
      <c r="B6" s="3" t="s">
        <v>293</v>
      </c>
      <c r="C6" s="3" t="s">
        <v>293</v>
      </c>
    </row>
    <row r="7" spans="1:3" x14ac:dyDescent="0.25">
      <c r="A7">
        <v>4</v>
      </c>
      <c r="B7" s="3" t="s">
        <v>293</v>
      </c>
      <c r="C7" s="3" t="s">
        <v>293</v>
      </c>
    </row>
    <row r="8" spans="1:3" x14ac:dyDescent="0.25">
      <c r="A8">
        <v>5</v>
      </c>
      <c r="B8" s="3" t="s">
        <v>293</v>
      </c>
      <c r="C8" s="3" t="s">
        <v>293</v>
      </c>
    </row>
    <row r="9" spans="1:3" x14ac:dyDescent="0.25">
      <c r="A9">
        <v>6</v>
      </c>
      <c r="B9" s="3" t="s">
        <v>293</v>
      </c>
      <c r="C9" s="3" t="s">
        <v>293</v>
      </c>
    </row>
    <row r="10" spans="1:3" x14ac:dyDescent="0.25">
      <c r="A10">
        <v>7</v>
      </c>
      <c r="B10" s="3" t="s">
        <v>293</v>
      </c>
      <c r="C10" s="3" t="s">
        <v>293</v>
      </c>
    </row>
    <row r="11" spans="1:3" x14ac:dyDescent="0.25">
      <c r="A11">
        <v>8</v>
      </c>
      <c r="B11" s="3" t="s">
        <v>293</v>
      </c>
      <c r="C11" s="3" t="s">
        <v>293</v>
      </c>
    </row>
    <row r="12" spans="1:3" x14ac:dyDescent="0.25">
      <c r="A12">
        <v>9</v>
      </c>
      <c r="B12" s="3" t="s">
        <v>293</v>
      </c>
      <c r="C12" s="3" t="s">
        <v>293</v>
      </c>
    </row>
    <row r="13" spans="1:3" x14ac:dyDescent="0.25">
      <c r="A13">
        <v>10</v>
      </c>
      <c r="B13" s="3" t="s">
        <v>293</v>
      </c>
      <c r="C13" s="3" t="s">
        <v>293</v>
      </c>
    </row>
    <row r="14" spans="1:3" x14ac:dyDescent="0.25">
      <c r="A14">
        <v>11</v>
      </c>
      <c r="B14" s="3" t="s">
        <v>293</v>
      </c>
      <c r="C14" s="3" t="s">
        <v>293</v>
      </c>
    </row>
    <row r="15" spans="1:3" x14ac:dyDescent="0.25">
      <c r="A15">
        <v>12</v>
      </c>
      <c r="B15" s="3" t="s">
        <v>293</v>
      </c>
      <c r="C15" s="3" t="s">
        <v>293</v>
      </c>
    </row>
    <row r="16" spans="1:3" x14ac:dyDescent="0.25">
      <c r="A16">
        <v>13</v>
      </c>
      <c r="B16" s="3" t="s">
        <v>293</v>
      </c>
      <c r="C16" s="3" t="s">
        <v>293</v>
      </c>
    </row>
    <row r="17" spans="1:3" x14ac:dyDescent="0.25">
      <c r="A17">
        <v>14</v>
      </c>
      <c r="B17" s="3" t="s">
        <v>293</v>
      </c>
      <c r="C17" s="3" t="s">
        <v>293</v>
      </c>
    </row>
    <row r="18" spans="1:3" x14ac:dyDescent="0.25">
      <c r="A18">
        <v>15</v>
      </c>
      <c r="B18" s="3" t="s">
        <v>293</v>
      </c>
      <c r="C18" s="3" t="s">
        <v>293</v>
      </c>
    </row>
    <row r="19" spans="1:3" x14ac:dyDescent="0.25">
      <c r="A19">
        <v>16</v>
      </c>
      <c r="B19" s="3" t="s">
        <v>293</v>
      </c>
      <c r="C19" s="3" t="s">
        <v>293</v>
      </c>
    </row>
    <row r="20" spans="1:3" x14ac:dyDescent="0.25">
      <c r="A20">
        <v>17</v>
      </c>
      <c r="B20" s="3" t="s">
        <v>293</v>
      </c>
      <c r="C20" s="3" t="s">
        <v>293</v>
      </c>
    </row>
    <row r="21" spans="1:3" x14ac:dyDescent="0.25">
      <c r="A21">
        <v>18</v>
      </c>
      <c r="B21" s="3" t="s">
        <v>293</v>
      </c>
      <c r="C21" s="3" t="s">
        <v>293</v>
      </c>
    </row>
    <row r="22" spans="1:3" x14ac:dyDescent="0.25">
      <c r="A22">
        <v>19</v>
      </c>
      <c r="B22" s="3" t="s">
        <v>293</v>
      </c>
      <c r="C22" s="3" t="s">
        <v>293</v>
      </c>
    </row>
    <row r="23" spans="1:3" x14ac:dyDescent="0.25">
      <c r="A23">
        <v>20</v>
      </c>
      <c r="B23" s="3" t="s">
        <v>293</v>
      </c>
      <c r="C23" s="3" t="s">
        <v>293</v>
      </c>
    </row>
    <row r="24" spans="1:3" x14ac:dyDescent="0.25">
      <c r="A24">
        <v>21</v>
      </c>
      <c r="B24" s="3" t="s">
        <v>293</v>
      </c>
      <c r="C24" s="3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E3" workbookViewId="0">
      <selection activeCell="G3" sqref="G1:N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s="5" t="s">
        <v>292</v>
      </c>
      <c r="F4" s="3" t="s">
        <v>293</v>
      </c>
    </row>
    <row r="5" spans="1:6" x14ac:dyDescent="0.25">
      <c r="A5">
        <v>2</v>
      </c>
      <c r="B5" s="3" t="s">
        <v>293</v>
      </c>
      <c r="C5">
        <v>0</v>
      </c>
      <c r="D5">
        <v>0</v>
      </c>
      <c r="E5" s="5" t="s">
        <v>292</v>
      </c>
      <c r="F5" s="3" t="s">
        <v>293</v>
      </c>
    </row>
    <row r="6" spans="1:6" x14ac:dyDescent="0.25">
      <c r="A6">
        <v>3</v>
      </c>
      <c r="B6" s="3" t="s">
        <v>293</v>
      </c>
      <c r="C6">
        <v>0</v>
      </c>
      <c r="D6">
        <v>0</v>
      </c>
      <c r="E6" s="5" t="s">
        <v>292</v>
      </c>
      <c r="F6" s="3" t="s">
        <v>293</v>
      </c>
    </row>
    <row r="7" spans="1:6" x14ac:dyDescent="0.25">
      <c r="A7">
        <v>4</v>
      </c>
      <c r="B7" s="3" t="s">
        <v>293</v>
      </c>
      <c r="C7">
        <v>0</v>
      </c>
      <c r="D7">
        <v>0</v>
      </c>
      <c r="E7" s="5" t="s">
        <v>292</v>
      </c>
      <c r="F7" s="3" t="s">
        <v>293</v>
      </c>
    </row>
    <row r="8" spans="1:6" x14ac:dyDescent="0.25">
      <c r="A8">
        <v>5</v>
      </c>
      <c r="B8" s="3" t="s">
        <v>293</v>
      </c>
      <c r="C8">
        <v>0</v>
      </c>
      <c r="D8">
        <v>0</v>
      </c>
      <c r="E8" s="5" t="s">
        <v>292</v>
      </c>
      <c r="F8" s="3" t="s">
        <v>293</v>
      </c>
    </row>
    <row r="9" spans="1:6" x14ac:dyDescent="0.25">
      <c r="A9">
        <v>6</v>
      </c>
      <c r="B9" s="3" t="s">
        <v>293</v>
      </c>
      <c r="C9">
        <v>0</v>
      </c>
      <c r="D9">
        <v>0</v>
      </c>
      <c r="E9" s="5" t="s">
        <v>292</v>
      </c>
      <c r="F9" s="3" t="s">
        <v>293</v>
      </c>
    </row>
    <row r="10" spans="1:6" x14ac:dyDescent="0.25">
      <c r="A10">
        <v>7</v>
      </c>
      <c r="B10" s="3" t="s">
        <v>293</v>
      </c>
      <c r="C10">
        <v>0</v>
      </c>
      <c r="D10">
        <v>0</v>
      </c>
      <c r="E10" s="5" t="s">
        <v>292</v>
      </c>
      <c r="F10" s="3" t="s">
        <v>293</v>
      </c>
    </row>
    <row r="11" spans="1:6" x14ac:dyDescent="0.25">
      <c r="A11">
        <v>8</v>
      </c>
      <c r="B11" s="3" t="s">
        <v>293</v>
      </c>
      <c r="C11">
        <v>0</v>
      </c>
      <c r="D11">
        <v>0</v>
      </c>
      <c r="E11" s="5" t="s">
        <v>292</v>
      </c>
      <c r="F11" s="3" t="s">
        <v>293</v>
      </c>
    </row>
    <row r="12" spans="1:6" x14ac:dyDescent="0.25">
      <c r="A12">
        <v>9</v>
      </c>
      <c r="B12" s="3" t="s">
        <v>293</v>
      </c>
      <c r="C12">
        <v>0</v>
      </c>
      <c r="D12">
        <v>0</v>
      </c>
      <c r="E12" s="5" t="s">
        <v>292</v>
      </c>
      <c r="F12" s="3" t="s">
        <v>293</v>
      </c>
    </row>
    <row r="13" spans="1:6" x14ac:dyDescent="0.25">
      <c r="A13">
        <v>10</v>
      </c>
      <c r="B13" s="3" t="s">
        <v>293</v>
      </c>
      <c r="C13">
        <v>0</v>
      </c>
      <c r="D13">
        <v>0</v>
      </c>
      <c r="E13" s="5" t="s">
        <v>292</v>
      </c>
      <c r="F13" s="3" t="s">
        <v>293</v>
      </c>
    </row>
    <row r="14" spans="1:6" x14ac:dyDescent="0.25">
      <c r="A14">
        <v>11</v>
      </c>
      <c r="B14" s="3" t="s">
        <v>293</v>
      </c>
      <c r="C14">
        <v>0</v>
      </c>
      <c r="D14">
        <v>0</v>
      </c>
      <c r="E14" s="5" t="s">
        <v>292</v>
      </c>
      <c r="F14" s="3" t="s">
        <v>293</v>
      </c>
    </row>
    <row r="15" spans="1:6" x14ac:dyDescent="0.25">
      <c r="A15">
        <v>12</v>
      </c>
      <c r="B15" s="3" t="s">
        <v>293</v>
      </c>
      <c r="C15">
        <v>0</v>
      </c>
      <c r="D15">
        <v>0</v>
      </c>
      <c r="E15" s="5" t="s">
        <v>292</v>
      </c>
      <c r="F15" s="3" t="s">
        <v>293</v>
      </c>
    </row>
    <row r="16" spans="1:6" x14ac:dyDescent="0.25">
      <c r="A16">
        <v>13</v>
      </c>
      <c r="B16" s="3" t="s">
        <v>293</v>
      </c>
      <c r="C16">
        <v>0</v>
      </c>
      <c r="D16">
        <v>0</v>
      </c>
      <c r="E16" s="5" t="s">
        <v>292</v>
      </c>
      <c r="F16" s="3" t="s">
        <v>293</v>
      </c>
    </row>
    <row r="17" spans="1:6" x14ac:dyDescent="0.25">
      <c r="A17">
        <v>14</v>
      </c>
      <c r="B17" s="3" t="s">
        <v>293</v>
      </c>
      <c r="C17">
        <v>0</v>
      </c>
      <c r="D17">
        <v>0</v>
      </c>
      <c r="E17" s="5" t="s">
        <v>292</v>
      </c>
      <c r="F17" s="3" t="s">
        <v>293</v>
      </c>
    </row>
    <row r="18" spans="1:6" x14ac:dyDescent="0.25">
      <c r="A18">
        <v>15</v>
      </c>
      <c r="B18" s="3" t="s">
        <v>293</v>
      </c>
      <c r="C18">
        <v>0</v>
      </c>
      <c r="D18">
        <v>0</v>
      </c>
      <c r="E18" s="5" t="s">
        <v>292</v>
      </c>
      <c r="F18" s="3" t="s">
        <v>293</v>
      </c>
    </row>
    <row r="19" spans="1:6" x14ac:dyDescent="0.25">
      <c r="A19">
        <v>16</v>
      </c>
      <c r="B19" s="3" t="s">
        <v>293</v>
      </c>
      <c r="C19">
        <v>0</v>
      </c>
      <c r="D19">
        <v>0</v>
      </c>
      <c r="E19" s="5" t="s">
        <v>292</v>
      </c>
      <c r="F19" s="3" t="s">
        <v>293</v>
      </c>
    </row>
    <row r="20" spans="1:6" x14ac:dyDescent="0.25">
      <c r="A20">
        <v>17</v>
      </c>
      <c r="B20" s="3" t="s">
        <v>293</v>
      </c>
      <c r="C20">
        <v>0</v>
      </c>
      <c r="D20">
        <v>0</v>
      </c>
      <c r="E20" s="5" t="s">
        <v>292</v>
      </c>
      <c r="F20" s="3" t="s">
        <v>293</v>
      </c>
    </row>
    <row r="21" spans="1:6" x14ac:dyDescent="0.25">
      <c r="A21">
        <v>18</v>
      </c>
      <c r="B21" s="3" t="s">
        <v>293</v>
      </c>
      <c r="C21">
        <v>0</v>
      </c>
      <c r="D21">
        <v>0</v>
      </c>
      <c r="E21" s="5" t="s">
        <v>292</v>
      </c>
      <c r="F21" s="3" t="s">
        <v>293</v>
      </c>
    </row>
    <row r="22" spans="1:6" x14ac:dyDescent="0.25">
      <c r="A22">
        <v>19</v>
      </c>
      <c r="B22" s="3" t="s">
        <v>293</v>
      </c>
      <c r="C22">
        <v>0</v>
      </c>
      <c r="D22">
        <v>0</v>
      </c>
      <c r="E22" s="5" t="s">
        <v>292</v>
      </c>
      <c r="F22" s="3" t="s">
        <v>293</v>
      </c>
    </row>
    <row r="23" spans="1:6" x14ac:dyDescent="0.25">
      <c r="A23">
        <v>20</v>
      </c>
      <c r="B23" s="3" t="s">
        <v>293</v>
      </c>
      <c r="C23">
        <v>0</v>
      </c>
      <c r="D23">
        <v>0</v>
      </c>
      <c r="E23" s="5" t="s">
        <v>292</v>
      </c>
      <c r="F23" s="3" t="s">
        <v>293</v>
      </c>
    </row>
    <row r="24" spans="1:6" x14ac:dyDescent="0.25">
      <c r="A24">
        <v>21</v>
      </c>
      <c r="B24" s="3" t="s">
        <v>293</v>
      </c>
      <c r="C24">
        <v>0</v>
      </c>
      <c r="D24">
        <v>0</v>
      </c>
      <c r="E24" s="5" t="s">
        <v>292</v>
      </c>
      <c r="F24" s="3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D3" sqref="D1:I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293</v>
      </c>
      <c r="C4" s="3" t="s">
        <v>293</v>
      </c>
    </row>
    <row r="5" spans="1:3" x14ac:dyDescent="0.25">
      <c r="A5">
        <v>2</v>
      </c>
      <c r="B5" s="3" t="s">
        <v>293</v>
      </c>
      <c r="C5" s="3" t="s">
        <v>293</v>
      </c>
    </row>
    <row r="6" spans="1:3" x14ac:dyDescent="0.25">
      <c r="A6">
        <v>3</v>
      </c>
      <c r="B6" s="3" t="s">
        <v>293</v>
      </c>
      <c r="C6" s="3" t="s">
        <v>293</v>
      </c>
    </row>
    <row r="7" spans="1:3" x14ac:dyDescent="0.25">
      <c r="A7">
        <v>4</v>
      </c>
      <c r="B7" s="3" t="s">
        <v>293</v>
      </c>
      <c r="C7" s="3" t="s">
        <v>293</v>
      </c>
    </row>
    <row r="8" spans="1:3" x14ac:dyDescent="0.25">
      <c r="A8">
        <v>5</v>
      </c>
      <c r="B8" s="3" t="s">
        <v>293</v>
      </c>
      <c r="C8" s="3" t="s">
        <v>293</v>
      </c>
    </row>
    <row r="9" spans="1:3" x14ac:dyDescent="0.25">
      <c r="A9">
        <v>6</v>
      </c>
      <c r="B9" s="3" t="s">
        <v>293</v>
      </c>
      <c r="C9" s="3" t="s">
        <v>293</v>
      </c>
    </row>
    <row r="10" spans="1:3" x14ac:dyDescent="0.25">
      <c r="A10">
        <v>7</v>
      </c>
      <c r="B10" s="3" t="s">
        <v>293</v>
      </c>
      <c r="C10" s="3" t="s">
        <v>293</v>
      </c>
    </row>
    <row r="11" spans="1:3" x14ac:dyDescent="0.25">
      <c r="A11">
        <v>8</v>
      </c>
      <c r="B11" s="3" t="s">
        <v>293</v>
      </c>
      <c r="C11" s="3" t="s">
        <v>293</v>
      </c>
    </row>
    <row r="12" spans="1:3" x14ac:dyDescent="0.25">
      <c r="A12">
        <v>9</v>
      </c>
      <c r="B12" s="3" t="s">
        <v>293</v>
      </c>
      <c r="C12" s="3" t="s">
        <v>293</v>
      </c>
    </row>
    <row r="13" spans="1:3" x14ac:dyDescent="0.25">
      <c r="A13">
        <v>10</v>
      </c>
      <c r="B13" s="3" t="s">
        <v>293</v>
      </c>
      <c r="C13" s="3" t="s">
        <v>293</v>
      </c>
    </row>
    <row r="14" spans="1:3" x14ac:dyDescent="0.25">
      <c r="A14">
        <v>11</v>
      </c>
      <c r="B14" s="3" t="s">
        <v>293</v>
      </c>
      <c r="C14" s="3" t="s">
        <v>293</v>
      </c>
    </row>
    <row r="15" spans="1:3" x14ac:dyDescent="0.25">
      <c r="A15">
        <v>12</v>
      </c>
      <c r="B15" s="3" t="s">
        <v>293</v>
      </c>
      <c r="C15" s="3" t="s">
        <v>293</v>
      </c>
    </row>
    <row r="16" spans="1:3" x14ac:dyDescent="0.25">
      <c r="A16">
        <v>13</v>
      </c>
      <c r="B16" s="3" t="s">
        <v>293</v>
      </c>
      <c r="C16" s="3" t="s">
        <v>293</v>
      </c>
    </row>
    <row r="17" spans="1:3" x14ac:dyDescent="0.25">
      <c r="A17">
        <v>14</v>
      </c>
      <c r="B17" s="3" t="s">
        <v>293</v>
      </c>
      <c r="C17" s="3" t="s">
        <v>293</v>
      </c>
    </row>
    <row r="18" spans="1:3" x14ac:dyDescent="0.25">
      <c r="A18">
        <v>15</v>
      </c>
      <c r="B18" s="3" t="s">
        <v>293</v>
      </c>
      <c r="C18" s="3" t="s">
        <v>293</v>
      </c>
    </row>
    <row r="19" spans="1:3" x14ac:dyDescent="0.25">
      <c r="A19">
        <v>16</v>
      </c>
      <c r="B19" s="3" t="s">
        <v>293</v>
      </c>
      <c r="C19" s="3" t="s">
        <v>293</v>
      </c>
    </row>
    <row r="20" spans="1:3" x14ac:dyDescent="0.25">
      <c r="A20">
        <v>17</v>
      </c>
      <c r="B20" s="3" t="s">
        <v>293</v>
      </c>
      <c r="C20" s="3" t="s">
        <v>293</v>
      </c>
    </row>
    <row r="21" spans="1:3" x14ac:dyDescent="0.25">
      <c r="A21">
        <v>18</v>
      </c>
      <c r="B21" s="3" t="s">
        <v>293</v>
      </c>
      <c r="C21" s="3" t="s">
        <v>293</v>
      </c>
    </row>
    <row r="22" spans="1:3" x14ac:dyDescent="0.25">
      <c r="A22">
        <v>19</v>
      </c>
      <c r="B22" s="3" t="s">
        <v>293</v>
      </c>
      <c r="C22" s="3" t="s">
        <v>293</v>
      </c>
    </row>
    <row r="23" spans="1:3" x14ac:dyDescent="0.25">
      <c r="A23">
        <v>20</v>
      </c>
      <c r="B23" s="3" t="s">
        <v>293</v>
      </c>
      <c r="C23" s="3" t="s">
        <v>293</v>
      </c>
    </row>
    <row r="24" spans="1:3" x14ac:dyDescent="0.25">
      <c r="A24">
        <v>21</v>
      </c>
      <c r="B24" s="3" t="s">
        <v>293</v>
      </c>
      <c r="C24" s="3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G3" sqref="G1:Q104857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s="5" t="s">
        <v>292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s="5" t="s">
        <v>292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s="5" t="s">
        <v>292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s="5" t="s">
        <v>292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s="5" t="s">
        <v>292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s="5" t="s">
        <v>292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s="5" t="s">
        <v>292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s="5" t="s">
        <v>292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s="5" t="s">
        <v>292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s="5" t="s">
        <v>292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s="5" t="s">
        <v>292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s="5" t="s">
        <v>292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s="5" t="s">
        <v>292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s="5" t="s">
        <v>292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s="5" t="s">
        <v>292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s="5" t="s">
        <v>292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s="5" t="s">
        <v>292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s="5" t="s">
        <v>292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s="5" t="s">
        <v>292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s="5" t="s">
        <v>292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s="5" t="s">
        <v>292</v>
      </c>
      <c r="F24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D3" workbookViewId="0">
      <selection activeCell="G3" sqref="G1:J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s="3" t="s">
        <v>292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s="3" t="s">
        <v>292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s="3" t="s">
        <v>292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s="3" t="s">
        <v>292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s="3" t="s">
        <v>292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s="3" t="s">
        <v>292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s="3" t="s">
        <v>292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s="3" t="s">
        <v>292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s="3" t="s">
        <v>292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s="3" t="s">
        <v>292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s="3" t="s">
        <v>292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s="3" t="s">
        <v>292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s="3" t="s">
        <v>292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s="3" t="s">
        <v>292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s="3" t="s">
        <v>292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s="3" t="s">
        <v>292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s="3" t="s">
        <v>292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s="3" t="s">
        <v>292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s="3" t="s">
        <v>292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s="3" t="s">
        <v>292</v>
      </c>
      <c r="F24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G3" sqref="G1:N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s="3" t="s">
        <v>292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s="3" t="s">
        <v>292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s="3" t="s">
        <v>292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s="3" t="s">
        <v>292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s="3" t="s">
        <v>292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s="3" t="s">
        <v>292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s="3" t="s">
        <v>292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s="3" t="s">
        <v>292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s="3" t="s">
        <v>292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s="3" t="s">
        <v>292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s="3" t="s">
        <v>292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s="3" t="s">
        <v>292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s="3" t="s">
        <v>292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s="3" t="s">
        <v>292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s="3" t="s">
        <v>292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s="3" t="s">
        <v>292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s="3" t="s">
        <v>292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s="3" t="s">
        <v>292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s="3" t="s">
        <v>292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s="3" t="s">
        <v>292</v>
      </c>
      <c r="F24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G3" sqref="G1:Q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s="3" t="s">
        <v>292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s="3" t="s">
        <v>292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s="3" t="s">
        <v>292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s="3" t="s">
        <v>292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s="3" t="s">
        <v>292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s="3" t="s">
        <v>292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s="3" t="s">
        <v>292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s="3" t="s">
        <v>292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s="3" t="s">
        <v>292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s="3" t="s">
        <v>292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s="3" t="s">
        <v>292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s="3" t="s">
        <v>292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s="3" t="s">
        <v>292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s="3" t="s">
        <v>292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s="3" t="s">
        <v>292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s="3" t="s">
        <v>292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s="3" t="s">
        <v>292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s="3" t="s">
        <v>292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s="3" t="s">
        <v>292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s="3" t="s">
        <v>292</v>
      </c>
      <c r="F2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2019-07-25T16:47:27Z</dcterms:created>
  <dcterms:modified xsi:type="dcterms:W3CDTF">2019-08-28T17:17:36Z</dcterms:modified>
</cp:coreProperties>
</file>