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2o TRIMESTRE\"/>
    </mc:Choice>
  </mc:AlternateContent>
  <bookViews>
    <workbookView xWindow="0" yWindow="0" windowWidth="20490" windowHeight="6555" firstSheet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alcChain.xml><?xml version="1.0" encoding="utf-8"?>
<calcChain xmlns="http://schemas.openxmlformats.org/spreadsheetml/2006/main">
  <c r="K16" i="1" l="1"/>
  <c r="K12" i="1"/>
  <c r="K8" i="1"/>
  <c r="BE13" i="1"/>
  <c r="BE9" i="1"/>
  <c r="BC14" i="1"/>
  <c r="BC10" i="1"/>
  <c r="K9" i="1"/>
  <c r="BC15" i="1"/>
  <c r="K15" i="1"/>
  <c r="K11" i="1"/>
  <c r="BE16" i="1"/>
  <c r="BE12" i="1"/>
  <c r="BE8" i="1"/>
  <c r="BC13" i="1"/>
  <c r="BC9" i="1"/>
  <c r="BE14" i="1"/>
  <c r="BC11" i="1"/>
  <c r="K14" i="1"/>
  <c r="K10" i="1"/>
  <c r="BE15" i="1"/>
  <c r="BE11" i="1"/>
  <c r="BC16" i="1"/>
  <c r="BC12" i="1"/>
  <c r="BC8" i="1"/>
  <c r="BE10" i="1"/>
  <c r="K13" i="1"/>
</calcChain>
</file>

<file path=xl/sharedStrings.xml><?xml version="1.0" encoding="utf-8"?>
<sst xmlns="http://schemas.openxmlformats.org/spreadsheetml/2006/main" count="708" uniqueCount="374">
  <si>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</si>
  <si>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</si>
  <si>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</si>
  <si>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</si>
  <si>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</si>
  <si>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</si>
  <si>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</si>
  <si>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</si>
  <si>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</si>
  <si>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</si>
  <si>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</si>
  <si>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</si>
  <si>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</si>
  <si>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</si>
  <si>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</si>
  <si>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</si>
  <si>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</si>
  <si>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</si>
  <si>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</si>
  <si>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</si>
  <si>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</si>
  <si>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</si>
  <si>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</si>
  <si>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</si>
  <si>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</si>
  <si>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</si>
  <si>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</si>
  <si>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</si>
  <si>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</si>
  <si>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</si>
  <si>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</si>
  <si>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</si>
  <si>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</si>
  <si>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</si>
  <si>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</si>
  <si>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</si>
  <si>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</si>
  <si>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</si>
  <si>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</si>
  <si>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</si>
  <si>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</si>
  <si>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</si>
  <si>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</si>
  <si>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</si>
  <si>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</si>
  <si>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</si>
  <si>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</si>
  <si>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</si>
  <si>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</si>
  <si>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</si>
  <si>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</si>
  <si>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</si>
  <si>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</si>
  <si>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</si>
  <si>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</si>
  <si>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</si>
  <si>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</si>
  <si>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</si>
  <si>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</si>
  <si>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</si>
  <si>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</si>
  <si>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</si>
  <si>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</si>
  <si>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</si>
  <si>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</si>
  <si>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</si>
  <si>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</si>
  <si>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</si>
  <si>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</si>
  <si>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</si>
  <si>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</si>
  <si>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</si>
  <si>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</si>
  <si>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</si>
  <si>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</si>
  <si>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</si>
  <si>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</si>
  <si>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</si>
  <si>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</si>
  <si>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</si>
  <si>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</si>
  <si>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</si>
  <si>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</si>
  <si>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</si>
  <si>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</si>
  <si>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</si>
  <si>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</si>
  <si>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</si>
  <si>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</si>
  <si>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</si>
  <si>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</si>
  <si>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</si>
  <si>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</si>
  <si>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</si>
  <si>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</si>
  <si>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</si>
  <si>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</si>
  <si>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</si>
  <si>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</si>
  <si>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</si>
  <si>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</si>
  <si>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</si>
  <si>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</si>
  <si>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</si>
  <si>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</si>
  <si>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</si>
  <si>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</si>
  <si>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</si>
  <si>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</si>
  <si>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</si>
  <si>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</si>
  <si>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</si>
  <si>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</si>
  <si>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</si>
  <si>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</si>
  <si>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</si>
  <si>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</si>
  <si>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</si>
  <si>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</si>
  <si>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</si>
  <si>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</si>
  <si>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</si>
  <si>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</si>
  <si>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</si>
  <si>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</si>
  <si>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</si>
  <si>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</si>
  <si>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</si>
  <si>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</si>
  <si>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</si>
  <si>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</si>
  <si>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</si>
  <si>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</si>
  <si>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</si>
  <si>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</si>
  <si>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</si>
  <si>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</si>
  <si>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</si>
  <si>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</si>
  <si>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</si>
  <si>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</si>
  <si>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</si>
  <si>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</si>
  <si>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</si>
  <si>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</si>
  <si>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</si>
  <si>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</si>
  <si>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</si>
  <si>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</si>
  <si>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</si>
  <si>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</si>
  <si>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</si>
  <si>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</si>
  <si>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</si>
  <si>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</si>
  <si>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</si>
  <si>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</si>
  <si>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</si>
  <si>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</si>
  <si>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</si>
  <si>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</si>
  <si>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</si>
  <si>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</si>
  <si>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</si>
  <si>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</si>
  <si>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</si>
  <si>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</si>
  <si>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</si>
  <si>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</si>
  <si>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</si>
  <si>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</si>
  <si>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</si>
  <si>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</si>
  <si>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</si>
  <si>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</si>
  <si>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</si>
  <si>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</si>
  <si>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</si>
  <si>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</si>
  <si>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</si>
  <si>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</si>
  <si>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</si>
  <si>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</si>
  <si>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</si>
  <si>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</si>
  <si>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</si>
  <si>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</si>
  <si>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</si>
  <si>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</si>
  <si>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</si>
  <si>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</si>
  <si>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</si>
  <si>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</si>
  <si>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</si>
  <si>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</si>
  <si>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</si>
  <si>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</si>
  <si>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</si>
  <si>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</si>
  <si>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</si>
  <si>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</si>
  <si>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</si>
  <si>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</si>
  <si>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</si>
  <si>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</si>
  <si>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</si>
  <si>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</si>
  <si>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</si>
  <si>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</si>
  <si>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</si>
  <si>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</si>
  <si>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</si>
  <si>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</si>
  <si>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</si>
  <si>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</si>
  <si>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</si>
  <si>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</si>
  <si>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</si>
  <si>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</si>
  <si>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</si>
  <si>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</si>
  <si>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</si>
  <si>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</si>
  <si>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</si>
  <si>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</si>
  <si>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</si>
  <si>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</si>
  <si>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</si>
  <si>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</si>
  <si>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</si>
  <si>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</si>
  <si>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</si>
  <si>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</si>
  <si>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</si>
  <si>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</si>
  <si>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</si>
  <si>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</si>
  <si>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</si>
  <si>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</si>
  <si>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</si>
  <si>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</si>
  <si>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</si>
  <si>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</si>
  <si>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</si>
  <si>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</si>
  <si>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</si>
  <si>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</si>
  <si>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</si>
  <si>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</si>
  <si>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</si>
  <si>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</si>
  <si>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</si>
  <si>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</si>
  <si>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</si>
  <si>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</si>
  <si>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</si>
  <si>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</si>
  <si>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</si>
  <si>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</si>
  <si>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</si>
  <si>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</si>
  <si>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</si>
  <si>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</si>
  <si>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</si>
  <si>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</si>
  <si>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</si>
  <si>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</si>
  <si>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</si>
  <si>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</si>
  <si>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</si>
  <si>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</si>
  <si>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</si>
  <si>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</si>
  <si>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</si>
  <si>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</si>
  <si>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</si>
  <si>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</si>
  <si>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</si>
  <si>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</si>
  <si>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</si>
  <si>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</si>
  <si>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</si>
  <si>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</si>
  <si>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</si>
  <si>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</si>
  <si>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</si>
  <si>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</si>
  <si>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</si>
  <si>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ISCDF/AP/AD/AR-03/2022-01</t>
  </si>
  <si>
    <t>ISCDF/AD/PS-03/2022-01</t>
  </si>
  <si>
    <t xml:space="preserve"> ISCDF/AD/PS-03/2022-02</t>
  </si>
  <si>
    <t>ISCDF/AD/PS-03/2022-03</t>
  </si>
  <si>
    <t>ISCDF/AD/PS-03/2022-04</t>
  </si>
  <si>
    <t>ISCDF/AR-03/2022-05</t>
  </si>
  <si>
    <t>ISCDF/AD/PS-03/2022-06</t>
  </si>
  <si>
    <t>ISCDF/AD/PS-03/2022-07</t>
  </si>
  <si>
    <t>ISCDF/AD/PS-03/2022-08</t>
  </si>
  <si>
    <t>ARTICULO 55 LADF</t>
  </si>
  <si>
    <t>ARTICULO 54 LADF</t>
  </si>
  <si>
    <t>https://drive.google.com/file/d/1JhpFy5ZAtAYZTnQAO5sPmrDltkNEbhWw/view?usp=sharing</t>
  </si>
  <si>
    <t>ARRENDAMIENTO PARA USO DE OFICINAS</t>
  </si>
  <si>
    <t xml:space="preserve">SERVICIO DE LIMPIEZA </t>
  </si>
  <si>
    <t xml:space="preserve">SERVICIO DE FUMIGACION </t>
  </si>
  <si>
    <t>SASMEX-CDMXY RACMEX</t>
  </si>
  <si>
    <t>SERVICIO DE LIMPIEZA</t>
  </si>
  <si>
    <t>MATERIALES UTILES Y EQUIPOS MENORES DE OFICINA (PAPELERÍA)</t>
  </si>
  <si>
    <t>REPARACIÓN, MANTENIMIENTO Y CONSERVACIÓN DE EQUIPO DE TRANSPORTE DESTINADOS A SERVICIOS PUBLICOS Y OPERACIÓN DE PROGRAMAS PÚBLICOS (MANTENIMIENTO VEHICULAR)</t>
  </si>
  <si>
    <t>INSTALACIÓN, REPARACIÓN Y MANTENIMIENTO DE EQUIPO DE COMPUTO Y TECNOLOGÍAS DE LA INFORMACIÓN (MANTENIMIENTO A EQUIPO DE COMPUTO)</t>
  </si>
  <si>
    <t xml:space="preserve">SALOMÓN </t>
  </si>
  <si>
    <t>MERCADO</t>
  </si>
  <si>
    <t>BAZBAZ</t>
  </si>
  <si>
    <t xml:space="preserve">FRANCISCO JAVIER </t>
  </si>
  <si>
    <t xml:space="preserve">GUTIERREZ </t>
  </si>
  <si>
    <t xml:space="preserve">MACÍN </t>
  </si>
  <si>
    <t xml:space="preserve">JUAN MANUEL </t>
  </si>
  <si>
    <t xml:space="preserve">ESPINOSA </t>
  </si>
  <si>
    <t>ARANDA</t>
  </si>
  <si>
    <t>ANA MARIA</t>
  </si>
  <si>
    <t>WATTY</t>
  </si>
  <si>
    <t>MARTINEZ</t>
  </si>
  <si>
    <t>MOISES</t>
  </si>
  <si>
    <t>GONZALEZ</t>
  </si>
  <si>
    <t>CESAR OMAR</t>
  </si>
  <si>
    <t>CARDENAS</t>
  </si>
  <si>
    <t>ROMO</t>
  </si>
  <si>
    <t>INMOBILIARIA MARLY S.A DE C.V.</t>
  </si>
  <si>
    <t>IMA850301JJ8</t>
  </si>
  <si>
    <t>TECNICOS ESPECIALIZADOS EN FUMIGACIÓN S.A. DE C.V.</t>
  </si>
  <si>
    <t>TEF020118Q61</t>
  </si>
  <si>
    <t>CENTRO DE INSTRUMENTACIÓN Y REGISTRO SISMICO A.C.</t>
  </si>
  <si>
    <t>CIR860619EC9</t>
  </si>
  <si>
    <t>GUTWA-BIENES Y SERVICIOS S.A. DE C.V.</t>
  </si>
  <si>
    <t>GSE028223Z3</t>
  </si>
  <si>
    <t>ELECTRO EQUIPOS Y MOTORES GYG S.A. DE C.V.</t>
  </si>
  <si>
    <t>EEM-081208-MA8</t>
  </si>
  <si>
    <t xml:space="preserve">PRODHEXAR S.A. DE C.V. </t>
  </si>
  <si>
    <t>PRO1304166C6</t>
  </si>
  <si>
    <t>JOSE MARIA IZAZAGA</t>
  </si>
  <si>
    <t>CAFETALES</t>
  </si>
  <si>
    <t xml:space="preserve">ANAXAGORAS </t>
  </si>
  <si>
    <t>LAGOS DE MORENO</t>
  </si>
  <si>
    <t>NOGALES</t>
  </si>
  <si>
    <t>PB</t>
  </si>
  <si>
    <t>CENTRO DE LA CIUDAD DE MÉXICO AREA 1</t>
  </si>
  <si>
    <t>GRANJAS COAPA</t>
  </si>
  <si>
    <t>NARVARTE</t>
  </si>
  <si>
    <t>LA LAGUNA</t>
  </si>
  <si>
    <t>ROMA SUR</t>
  </si>
  <si>
    <t>CUAUHTEMOC</t>
  </si>
  <si>
    <t>TLALPAN</t>
  </si>
  <si>
    <t>BENITO JUAREZ</t>
  </si>
  <si>
    <t>TLALNEPANTLA DE BAEZ</t>
  </si>
  <si>
    <t>DIRECCION GENERAL DEL INSTITUTO PARA LA SEGURIDAD DE LAS CONSTRUCCIONES</t>
  </si>
  <si>
    <t>SUBDIRECCIÓN DE ESTUDIOS E INVESTIGACIONES</t>
  </si>
  <si>
    <t>Coordinación de Administración y Finanzas</t>
  </si>
  <si>
    <t>NACIONAL</t>
  </si>
  <si>
    <t>A MES VENCIDO</t>
  </si>
  <si>
    <t>BIMESTRAL</t>
  </si>
  <si>
    <t>A LA PRESENTACIÓN DE LA FACTURA</t>
  </si>
  <si>
    <t>INGRESOS PROPIOS</t>
  </si>
  <si>
    <t>NO ETIQUETADO INGRESOS PROPIOS</t>
  </si>
  <si>
    <t>A TRAVEZ DE LA COORDINACION DE ADMINISTRACIÓN Y FINANZAS</t>
  </si>
  <si>
    <t>N/A</t>
  </si>
  <si>
    <t>FRANCISCO JAVIER</t>
  </si>
  <si>
    <t>GUTIERREZ</t>
  </si>
  <si>
    <t>MACIN</t>
  </si>
  <si>
    <t>TECNICOS ESPECIALIZADOS EN FUMIGACIÓN</t>
  </si>
  <si>
    <t>JUAN MANULE</t>
  </si>
  <si>
    <t>ESPINOSA</t>
  </si>
  <si>
    <t>CIR-860619-EC9</t>
  </si>
  <si>
    <t>GUTWA BIENES Y SERVICIOS</t>
  </si>
  <si>
    <t>GSE0208223Z3</t>
  </si>
  <si>
    <t>ELECTRO EQUIPOS Y MOTORES GYG S.A DE C.V.</t>
  </si>
  <si>
    <t>PRODHEXAR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</si>
</sst>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3" applyAlignment="1">
      <alignment vertic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1" applyNumberFormat="1" applyFont="1"/>
    <xf numFmtId="14" fontId="0" fillId="0" borderId="2" xfId="0" applyNumberFormat="1" applyBorder="1"/>
    <xf numFmtId="14" fontId="0" fillId="4" borderId="3" xfId="0" applyNumberFormat="1" applyFill="1" applyBorder="1"/>
    <xf numFmtId="2" fontId="0" fillId="0" borderId="0" xfId="0" applyNumberFormat="1"/>
    <xf numFmtId="2" fontId="0" fillId="0" borderId="0" xfId="0" applyNumberFormat="1" applyFill="1" applyBorder="1"/>
    <xf numFmtId="14" fontId="0" fillId="4" borderId="4" xfId="0" applyNumberFormat="1" applyFill="1" applyBorder="1"/>
    <xf numFmtId="14" fontId="0" fillId="0" borderId="5" xfId="0" applyNumberFormat="1" applyBorder="1"/>
    <xf numFmtId="14" fontId="0" fillId="0" borderId="0" xfId="0" applyNumberFormat="1" applyBorder="1"/>
    <xf numFmtId="14" fontId="0" fillId="0" borderId="6" xfId="0" applyNumberFormat="1" applyBorder="1"/>
    <xf numFmtId="0" fontId="4" fillId="0" borderId="0" xfId="3"/>
    <xf numFmtId="0" fontId="0" fillId="0" borderId="7" xfId="0" applyBorder="1"/>
    <xf numFmtId="2" fontId="0" fillId="0" borderId="8" xfId="2" applyNumberFormat="1" applyFont="1" applyBorder="1" applyAlignment="1">
      <alignment horizontal="right" vertical="center"/>
    </xf>
    <xf numFmtId="0" fontId="0" fillId="0" borderId="9" xfId="0" applyBorder="1"/>
    <xf numFmtId="2" fontId="0" fillId="0" borderId="10" xfId="2" applyNumberFormat="1" applyFont="1" applyBorder="1" applyAlignment="1">
      <alignment horizontal="right"/>
    </xf>
    <xf numFmtId="2" fontId="0" fillId="0" borderId="11" xfId="2" applyNumberFormat="1" applyFont="1" applyBorder="1" applyAlignment="1">
      <alignment horizontal="right"/>
    </xf>
    <xf numFmtId="2" fontId="0" fillId="4" borderId="10" xfId="2" applyNumberFormat="1" applyFont="1" applyFill="1" applyBorder="1" applyAlignment="1">
      <alignment horizontal="right"/>
    </xf>
    <xf numFmtId="2" fontId="0" fillId="0" borderId="0" xfId="2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hpFy5ZAtAYZTnQAO5sPmrDltkNEbhWw/view?usp=sharing" TargetMode="External"/><Relationship Id="rId2" Type="http://schemas.openxmlformats.org/officeDocument/2006/relationships/hyperlink" Target="https://drive.google.com/file/d/1JhpFy5ZAtAYZTnQAO5sPmrDltkNEbhWw/view?usp=sharing" TargetMode="External"/><Relationship Id="rId1" Type="http://schemas.openxmlformats.org/officeDocument/2006/relationships/hyperlink" Target="https://drive.google.com/file/d/1JhpFy5ZAtAYZTnQAO5sPmrDltkNEbhW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tabSelected="1" topLeftCell="AY2" workbookViewId="0">
      <selection activeCell="AY8" sqref="AY8:A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5" t="s">
        <v>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44652</v>
      </c>
      <c r="C8" s="4">
        <v>44742</v>
      </c>
      <c r="D8" t="s">
        <v>149</v>
      </c>
      <c r="E8" t="s">
        <v>155</v>
      </c>
      <c r="F8" t="s">
        <v>156</v>
      </c>
      <c r="G8" s="3" t="s">
        <v>288</v>
      </c>
      <c r="H8" s="3" t="s">
        <v>297</v>
      </c>
      <c r="I8" s="5" t="s">
        <v>299</v>
      </c>
      <c r="J8" s="3" t="s">
        <v>300</v>
      </c>
      <c r="K8" s="17" t="str">
        <f ca="1">HYPERLINK("#"&amp;CELL("direccion",Tabla_474921!A4),"1")</f>
        <v>1</v>
      </c>
      <c r="L8" s="3" t="s">
        <v>308</v>
      </c>
      <c r="M8" s="3" t="s">
        <v>309</v>
      </c>
      <c r="N8" s="3" t="s">
        <v>310</v>
      </c>
      <c r="O8" s="3" t="s">
        <v>325</v>
      </c>
      <c r="P8" s="3" t="s">
        <v>326</v>
      </c>
      <c r="Q8" t="s">
        <v>183</v>
      </c>
      <c r="R8" s="3" t="s">
        <v>337</v>
      </c>
      <c r="S8" s="3">
        <v>89</v>
      </c>
      <c r="T8" s="7" t="s">
        <v>342</v>
      </c>
      <c r="U8" t="s">
        <v>189</v>
      </c>
      <c r="V8" s="3" t="s">
        <v>343</v>
      </c>
      <c r="W8" s="3"/>
      <c r="X8" s="3" t="s">
        <v>348</v>
      </c>
      <c r="Y8" s="3"/>
      <c r="Z8" s="3" t="s">
        <v>348</v>
      </c>
      <c r="AA8" s="3"/>
      <c r="AB8" t="s">
        <v>222</v>
      </c>
      <c r="AC8" s="8">
        <v>6090</v>
      </c>
      <c r="AH8" s="3" t="s">
        <v>352</v>
      </c>
      <c r="AI8" t="s">
        <v>354</v>
      </c>
      <c r="AJ8" s="3" t="s">
        <v>288</v>
      </c>
      <c r="AK8" s="4">
        <v>44562</v>
      </c>
      <c r="AL8" s="4">
        <v>44562</v>
      </c>
      <c r="AM8" s="4">
        <v>44620</v>
      </c>
      <c r="AN8" s="11">
        <v>245459.48</v>
      </c>
      <c r="AO8" s="11">
        <v>284733</v>
      </c>
      <c r="AR8" s="3" t="s">
        <v>355</v>
      </c>
      <c r="AT8" s="3" t="s">
        <v>356</v>
      </c>
      <c r="AU8" s="3" t="s">
        <v>300</v>
      </c>
      <c r="AV8" s="3">
        <v>0</v>
      </c>
      <c r="AW8" s="4">
        <v>44562</v>
      </c>
      <c r="AX8" s="14">
        <v>44620</v>
      </c>
      <c r="AY8" s="5"/>
      <c r="BA8" s="3" t="s">
        <v>359</v>
      </c>
      <c r="BB8" s="3">
        <v>111120</v>
      </c>
      <c r="BC8" s="17" t="str">
        <f ca="1">HYPERLINK("#"&amp;CELL("direccion",Tabla_474906!A4),"1")</f>
        <v>1</v>
      </c>
      <c r="BD8" t="s">
        <v>255</v>
      </c>
      <c r="BE8" s="17" t="str">
        <f ca="1">HYPERLINK("#"&amp;CELL("direccion",Tabla_474918!A4),"1")</f>
        <v>1</v>
      </c>
      <c r="BF8" s="3" t="s">
        <v>361</v>
      </c>
      <c r="BK8" t="s">
        <v>354</v>
      </c>
      <c r="BL8" s="4">
        <v>44773</v>
      </c>
      <c r="BM8" s="4">
        <v>44773</v>
      </c>
    </row>
    <row r="9" spans="1:66" x14ac:dyDescent="0.25">
      <c r="A9" s="3">
        <v>2022</v>
      </c>
      <c r="B9" s="4">
        <v>44652</v>
      </c>
      <c r="C9" s="4">
        <v>44742</v>
      </c>
      <c r="D9" t="s">
        <v>149</v>
      </c>
      <c r="E9" t="s">
        <v>155</v>
      </c>
      <c r="F9" t="s">
        <v>156</v>
      </c>
      <c r="G9" s="3" t="s">
        <v>289</v>
      </c>
      <c r="H9" s="3" t="s">
        <v>297</v>
      </c>
      <c r="I9" s="5" t="s">
        <v>299</v>
      </c>
      <c r="J9" s="3" t="s">
        <v>301</v>
      </c>
      <c r="K9" s="17" t="str">
        <f ca="1">HYPERLINK("#"&amp;CELL("direccion",Tabla_474921!A5),"2")</f>
        <v>2</v>
      </c>
      <c r="L9" s="3" t="s">
        <v>311</v>
      </c>
      <c r="M9" s="3" t="s">
        <v>312</v>
      </c>
      <c r="N9" s="3" t="s">
        <v>313</v>
      </c>
      <c r="O9" s="3" t="s">
        <v>327</v>
      </c>
      <c r="P9" s="3" t="s">
        <v>328</v>
      </c>
      <c r="Q9" t="s">
        <v>183</v>
      </c>
      <c r="R9" s="3" t="s">
        <v>338</v>
      </c>
      <c r="S9" s="3">
        <v>90</v>
      </c>
      <c r="T9" s="7">
        <v>6</v>
      </c>
      <c r="U9" t="s">
        <v>189</v>
      </c>
      <c r="V9" s="3" t="s">
        <v>344</v>
      </c>
      <c r="W9" s="3">
        <v>12</v>
      </c>
      <c r="X9" s="3" t="s">
        <v>349</v>
      </c>
      <c r="Y9" s="3">
        <v>14330</v>
      </c>
      <c r="Z9" s="3" t="s">
        <v>349</v>
      </c>
      <c r="AA9" s="3">
        <v>9</v>
      </c>
      <c r="AB9" t="s">
        <v>222</v>
      </c>
      <c r="AC9" s="3">
        <v>14330</v>
      </c>
      <c r="AH9" s="3" t="s">
        <v>352</v>
      </c>
      <c r="AI9" s="3" t="s">
        <v>354</v>
      </c>
      <c r="AJ9" s="3" t="s">
        <v>289</v>
      </c>
      <c r="AK9" s="4">
        <v>44562</v>
      </c>
      <c r="AL9" s="4">
        <v>44562</v>
      </c>
      <c r="AM9" s="4">
        <v>44620</v>
      </c>
      <c r="AN9" s="11">
        <v>94834.48</v>
      </c>
      <c r="AO9" s="11">
        <v>110008</v>
      </c>
      <c r="AR9" s="3" t="s">
        <v>355</v>
      </c>
      <c r="AT9" s="3" t="s">
        <v>356</v>
      </c>
      <c r="AU9" s="3" t="s">
        <v>301</v>
      </c>
      <c r="AV9" s="3">
        <v>0</v>
      </c>
      <c r="AW9" s="4">
        <v>44562</v>
      </c>
      <c r="AX9" s="15">
        <v>44620</v>
      </c>
      <c r="AY9" s="5"/>
      <c r="BA9" s="3" t="s">
        <v>359</v>
      </c>
      <c r="BB9" s="3">
        <v>111120</v>
      </c>
      <c r="BC9" s="17" t="str">
        <f ca="1">HYPERLINK("#"&amp;CELL("direccion",Tabla_474906!A5),"2")</f>
        <v>2</v>
      </c>
      <c r="BD9" t="s">
        <v>255</v>
      </c>
      <c r="BE9" s="17" t="str">
        <f ca="1">HYPERLINK("#"&amp;CELL("direccion",Tabla_474918!A5),"2")</f>
        <v>2</v>
      </c>
      <c r="BF9" s="3" t="s">
        <v>361</v>
      </c>
      <c r="BK9" s="3" t="s">
        <v>354</v>
      </c>
      <c r="BL9" s="4">
        <v>44773</v>
      </c>
      <c r="BM9" s="4">
        <v>44773</v>
      </c>
    </row>
    <row r="10" spans="1:66" x14ac:dyDescent="0.25">
      <c r="A10" s="3">
        <v>2022</v>
      </c>
      <c r="B10" s="4">
        <v>44652</v>
      </c>
      <c r="C10" s="4">
        <v>44742</v>
      </c>
      <c r="D10" t="s">
        <v>149</v>
      </c>
      <c r="E10" t="s">
        <v>155</v>
      </c>
      <c r="F10" t="s">
        <v>156</v>
      </c>
      <c r="G10" s="3" t="s">
        <v>290</v>
      </c>
      <c r="H10" s="3" t="s">
        <v>297</v>
      </c>
      <c r="I10" s="5" t="s">
        <v>299</v>
      </c>
      <c r="J10" s="3" t="s">
        <v>302</v>
      </c>
      <c r="K10" s="17" t="str">
        <f ca="1">HYPERLINK("#"&amp;CELL("direccion",Tabla_474921!A6),"3")</f>
        <v>3</v>
      </c>
      <c r="L10" s="3" t="s">
        <v>311</v>
      </c>
      <c r="M10" s="3" t="s">
        <v>312</v>
      </c>
      <c r="N10" s="3" t="s">
        <v>313</v>
      </c>
      <c r="O10" s="3" t="s">
        <v>327</v>
      </c>
      <c r="P10" s="3" t="s">
        <v>328</v>
      </c>
      <c r="Q10" t="s">
        <v>183</v>
      </c>
      <c r="R10" s="3" t="s">
        <v>338</v>
      </c>
      <c r="S10" s="3">
        <v>90</v>
      </c>
      <c r="T10" s="7">
        <v>6</v>
      </c>
      <c r="U10" t="s">
        <v>189</v>
      </c>
      <c r="V10" s="3" t="s">
        <v>344</v>
      </c>
      <c r="W10" s="3">
        <v>12</v>
      </c>
      <c r="X10" s="3" t="s">
        <v>349</v>
      </c>
      <c r="Y10" s="3">
        <v>14330</v>
      </c>
      <c r="Z10" s="3" t="s">
        <v>349</v>
      </c>
      <c r="AA10" s="3">
        <v>9</v>
      </c>
      <c r="AB10" t="s">
        <v>222</v>
      </c>
      <c r="AC10" s="3">
        <v>14330</v>
      </c>
      <c r="AH10" s="3" t="s">
        <v>352</v>
      </c>
      <c r="AI10" s="3" t="s">
        <v>354</v>
      </c>
      <c r="AJ10" s="3" t="s">
        <v>290</v>
      </c>
      <c r="AK10" s="4">
        <v>44578</v>
      </c>
      <c r="AL10" s="4">
        <v>44578</v>
      </c>
      <c r="AM10" s="4">
        <v>44910</v>
      </c>
      <c r="AN10" s="11">
        <v>152586.20000000001</v>
      </c>
      <c r="AO10" s="11">
        <v>177000</v>
      </c>
      <c r="AR10" s="3" t="s">
        <v>355</v>
      </c>
      <c r="AT10" s="6" t="s">
        <v>357</v>
      </c>
      <c r="AU10" s="3" t="s">
        <v>302</v>
      </c>
      <c r="AV10" s="3">
        <v>0</v>
      </c>
      <c r="AW10" s="4">
        <v>44578</v>
      </c>
      <c r="AX10" s="15">
        <v>44910</v>
      </c>
      <c r="AY10" s="5"/>
      <c r="BA10" s="3" t="s">
        <v>359</v>
      </c>
      <c r="BB10" s="3">
        <v>111120</v>
      </c>
      <c r="BC10" s="17" t="str">
        <f ca="1">HYPERLINK("#"&amp;CELL("direccion",Tabla_474906!A6),"3")</f>
        <v>3</v>
      </c>
      <c r="BD10" t="s">
        <v>255</v>
      </c>
      <c r="BE10" s="17" t="str">
        <f ca="1">HYPERLINK("#"&amp;CELL("direccion",Tabla_474918!A6),"3")</f>
        <v>3</v>
      </c>
      <c r="BF10" s="3" t="s">
        <v>361</v>
      </c>
      <c r="BK10" s="3" t="s">
        <v>354</v>
      </c>
      <c r="BL10" s="4">
        <v>44773</v>
      </c>
      <c r="BM10" s="4">
        <v>44773</v>
      </c>
    </row>
    <row r="11" spans="1:66" x14ac:dyDescent="0.25">
      <c r="A11" s="3">
        <v>2022</v>
      </c>
      <c r="B11" s="4">
        <v>44652</v>
      </c>
      <c r="C11" s="4">
        <v>44742</v>
      </c>
      <c r="D11" t="s">
        <v>149</v>
      </c>
      <c r="E11" t="s">
        <v>155</v>
      </c>
      <c r="F11" t="s">
        <v>156</v>
      </c>
      <c r="G11" s="3" t="s">
        <v>291</v>
      </c>
      <c r="H11" s="3" t="s">
        <v>298</v>
      </c>
      <c r="I11" s="5" t="s">
        <v>299</v>
      </c>
      <c r="J11" s="3" t="s">
        <v>303</v>
      </c>
      <c r="K11" s="17" t="str">
        <f ca="1">HYPERLINK("#"&amp;CELL("direccion",Tabla_474921!A7),"4")</f>
        <v>4</v>
      </c>
      <c r="L11" s="6" t="s">
        <v>314</v>
      </c>
      <c r="M11" s="6" t="s">
        <v>315</v>
      </c>
      <c r="N11" s="3" t="s">
        <v>316</v>
      </c>
      <c r="O11" s="3" t="s">
        <v>329</v>
      </c>
      <c r="P11" s="3" t="s">
        <v>330</v>
      </c>
      <c r="Q11" t="s">
        <v>164</v>
      </c>
      <c r="R11" s="6" t="s">
        <v>339</v>
      </c>
      <c r="S11" s="6">
        <v>814</v>
      </c>
      <c r="T11" s="7"/>
      <c r="U11" t="s">
        <v>189</v>
      </c>
      <c r="V11" s="6" t="s">
        <v>345</v>
      </c>
      <c r="W11" s="3">
        <v>9</v>
      </c>
      <c r="X11" s="3" t="s">
        <v>350</v>
      </c>
      <c r="Y11" s="3">
        <v>3020</v>
      </c>
      <c r="Z11" s="3" t="s">
        <v>350</v>
      </c>
      <c r="AA11" s="3">
        <v>9</v>
      </c>
      <c r="AB11" t="s">
        <v>222</v>
      </c>
      <c r="AC11" s="6">
        <v>3020</v>
      </c>
      <c r="AH11" s="3" t="s">
        <v>353</v>
      </c>
      <c r="AI11" s="3" t="s">
        <v>354</v>
      </c>
      <c r="AJ11" s="3" t="s">
        <v>291</v>
      </c>
      <c r="AK11" s="4">
        <v>44616</v>
      </c>
      <c r="AL11" s="4">
        <v>44616</v>
      </c>
      <c r="AM11" s="4">
        <v>44926</v>
      </c>
      <c r="AN11" s="11">
        <v>30172415</v>
      </c>
      <c r="AO11" s="12">
        <v>30172415</v>
      </c>
      <c r="AR11" s="3" t="s">
        <v>355</v>
      </c>
      <c r="AT11" s="3" t="s">
        <v>356</v>
      </c>
      <c r="AU11" s="3" t="s">
        <v>303</v>
      </c>
      <c r="AV11" s="3">
        <v>3017241.5</v>
      </c>
      <c r="AW11" s="4">
        <v>44616</v>
      </c>
      <c r="AX11" s="15">
        <v>44926</v>
      </c>
      <c r="AY11" s="5"/>
      <c r="BA11" s="3" t="s">
        <v>359</v>
      </c>
      <c r="BB11" s="3">
        <v>111120</v>
      </c>
      <c r="BC11" s="17" t="str">
        <f ca="1">HYPERLINK("#"&amp;CELL("direccion",Tabla_474906!A7),"4")</f>
        <v>4</v>
      </c>
      <c r="BD11" t="s">
        <v>255</v>
      </c>
      <c r="BE11" s="17" t="str">
        <f ca="1">HYPERLINK("#"&amp;CELL("direccion",Tabla_474918!A7),"4")</f>
        <v>4</v>
      </c>
      <c r="BF11" s="3" t="s">
        <v>361</v>
      </c>
      <c r="BK11" s="3" t="s">
        <v>354</v>
      </c>
      <c r="BL11" s="4">
        <v>44773</v>
      </c>
      <c r="BM11" s="4">
        <v>44773</v>
      </c>
    </row>
    <row r="12" spans="1:66" x14ac:dyDescent="0.25">
      <c r="A12" s="3">
        <v>2022</v>
      </c>
      <c r="B12" s="4">
        <v>44652</v>
      </c>
      <c r="C12" s="4">
        <v>44742</v>
      </c>
      <c r="D12" t="s">
        <v>149</v>
      </c>
      <c r="E12" t="s">
        <v>155</v>
      </c>
      <c r="F12" t="s">
        <v>156</v>
      </c>
      <c r="G12" s="3" t="s">
        <v>292</v>
      </c>
      <c r="H12" s="3" t="s">
        <v>297</v>
      </c>
      <c r="I12" s="5" t="s">
        <v>299</v>
      </c>
      <c r="J12" s="3" t="s">
        <v>304</v>
      </c>
      <c r="K12" s="17" t="str">
        <f ca="1">HYPERLINK("#"&amp;CELL("direccion",Tabla_474921!A8),"5")</f>
        <v>5</v>
      </c>
      <c r="L12" s="3" t="s">
        <v>311</v>
      </c>
      <c r="M12" s="3" t="s">
        <v>312</v>
      </c>
      <c r="N12" s="3" t="s">
        <v>313</v>
      </c>
      <c r="O12" s="3" t="s">
        <v>327</v>
      </c>
      <c r="P12" s="3" t="s">
        <v>328</v>
      </c>
      <c r="Q12" t="s">
        <v>183</v>
      </c>
      <c r="R12" s="3" t="s">
        <v>338</v>
      </c>
      <c r="S12" s="3">
        <v>90</v>
      </c>
      <c r="T12" s="7">
        <v>6</v>
      </c>
      <c r="U12" t="s">
        <v>189</v>
      </c>
      <c r="V12" s="3" t="s">
        <v>344</v>
      </c>
      <c r="W12" s="3">
        <v>12</v>
      </c>
      <c r="X12" s="3" t="s">
        <v>349</v>
      </c>
      <c r="Y12" s="3">
        <v>14330</v>
      </c>
      <c r="Z12" s="3" t="s">
        <v>349</v>
      </c>
      <c r="AA12" s="3">
        <v>9</v>
      </c>
      <c r="AB12" t="s">
        <v>222</v>
      </c>
      <c r="AC12" s="3">
        <v>14330</v>
      </c>
      <c r="AH12" s="3" t="s">
        <v>352</v>
      </c>
      <c r="AI12" s="3" t="s">
        <v>354</v>
      </c>
      <c r="AJ12" s="3" t="s">
        <v>292</v>
      </c>
      <c r="AK12" s="4">
        <v>44621</v>
      </c>
      <c r="AL12" s="4">
        <v>44621</v>
      </c>
      <c r="AM12" s="4">
        <v>44926</v>
      </c>
      <c r="AN12" s="12">
        <v>474172.41</v>
      </c>
      <c r="AO12" s="12">
        <v>550040</v>
      </c>
      <c r="AR12" s="3" t="s">
        <v>355</v>
      </c>
      <c r="AT12" s="3" t="s">
        <v>356</v>
      </c>
      <c r="AU12" s="3" t="s">
        <v>304</v>
      </c>
      <c r="AV12" s="3">
        <v>47474.239999999998</v>
      </c>
      <c r="AW12" s="4">
        <v>44621</v>
      </c>
      <c r="AX12" s="15">
        <v>44926</v>
      </c>
      <c r="AY12" s="5"/>
      <c r="BA12" s="3" t="s">
        <v>359</v>
      </c>
      <c r="BB12" s="3">
        <v>111120</v>
      </c>
      <c r="BC12" s="17" t="str">
        <f ca="1">HYPERLINK("#"&amp;CELL("direccion",Tabla_474906!A8),"5")</f>
        <v>5</v>
      </c>
      <c r="BD12" t="s">
        <v>255</v>
      </c>
      <c r="BE12" s="17" t="str">
        <f ca="1">HYPERLINK("#"&amp;CELL("direccion",Tabla_474918!A8),"5")</f>
        <v>5</v>
      </c>
      <c r="BF12" s="3" t="s">
        <v>361</v>
      </c>
      <c r="BK12" s="3" t="s">
        <v>354</v>
      </c>
      <c r="BL12" s="4">
        <v>44773</v>
      </c>
      <c r="BM12" s="4">
        <v>44773</v>
      </c>
    </row>
    <row r="13" spans="1:66" x14ac:dyDescent="0.25">
      <c r="A13" s="3">
        <v>2022</v>
      </c>
      <c r="B13" s="4">
        <v>44652</v>
      </c>
      <c r="C13" s="4">
        <v>44742</v>
      </c>
      <c r="D13" t="s">
        <v>149</v>
      </c>
      <c r="E13" t="s">
        <v>155</v>
      </c>
      <c r="F13" t="s">
        <v>156</v>
      </c>
      <c r="G13" s="3" t="s">
        <v>293</v>
      </c>
      <c r="H13" s="3" t="s">
        <v>297</v>
      </c>
      <c r="I13" s="5" t="s">
        <v>299</v>
      </c>
      <c r="J13" s="3" t="s">
        <v>300</v>
      </c>
      <c r="K13" s="17" t="str">
        <f ca="1">HYPERLINK("#"&amp;CELL("direccion",Tabla_474921!A9),"6")</f>
        <v>6</v>
      </c>
      <c r="L13" s="3" t="s">
        <v>308</v>
      </c>
      <c r="M13" s="3" t="s">
        <v>309</v>
      </c>
      <c r="N13" s="3" t="s">
        <v>310</v>
      </c>
      <c r="O13" s="3" t="s">
        <v>325</v>
      </c>
      <c r="P13" s="3" t="s">
        <v>326</v>
      </c>
      <c r="Q13" t="s">
        <v>183</v>
      </c>
      <c r="R13" s="3" t="s">
        <v>337</v>
      </c>
      <c r="S13" s="3">
        <v>89</v>
      </c>
      <c r="T13" s="7" t="s">
        <v>342</v>
      </c>
      <c r="U13" t="s">
        <v>189</v>
      </c>
      <c r="V13" s="3" t="s">
        <v>343</v>
      </c>
      <c r="W13" s="3"/>
      <c r="X13" s="3" t="s">
        <v>348</v>
      </c>
      <c r="Y13" s="3"/>
      <c r="Z13" s="3" t="s">
        <v>348</v>
      </c>
      <c r="AA13" s="3"/>
      <c r="AB13" t="s">
        <v>222</v>
      </c>
      <c r="AC13" s="8">
        <v>6090</v>
      </c>
      <c r="AH13" s="3" t="s">
        <v>352</v>
      </c>
      <c r="AI13" s="3" t="s">
        <v>354</v>
      </c>
      <c r="AJ13" s="3" t="s">
        <v>293</v>
      </c>
      <c r="AK13" s="4">
        <v>44621</v>
      </c>
      <c r="AL13" s="4">
        <v>44621</v>
      </c>
      <c r="AM13" s="4">
        <v>44926</v>
      </c>
      <c r="AN13" s="12">
        <v>1268950.68</v>
      </c>
      <c r="AO13" s="12">
        <v>1471982.8</v>
      </c>
      <c r="AR13" s="3" t="s">
        <v>355</v>
      </c>
      <c r="AT13" s="3" t="s">
        <v>358</v>
      </c>
      <c r="AU13" s="3" t="s">
        <v>300</v>
      </c>
      <c r="AV13" s="3">
        <v>0</v>
      </c>
      <c r="AW13" s="4">
        <v>44621</v>
      </c>
      <c r="AX13" s="15">
        <v>44926</v>
      </c>
      <c r="AY13" s="3"/>
      <c r="BA13" s="3" t="s">
        <v>359</v>
      </c>
      <c r="BB13" s="3">
        <v>111120</v>
      </c>
      <c r="BC13" s="17" t="str">
        <f ca="1">HYPERLINK("#"&amp;CELL("direccion",Tabla_474906!A9),"6")</f>
        <v>6</v>
      </c>
      <c r="BD13" t="s">
        <v>255</v>
      </c>
      <c r="BE13" s="17" t="str">
        <f ca="1">HYPERLINK("#"&amp;CELL("direccion",Tabla_474918!A9),"6")</f>
        <v>6</v>
      </c>
      <c r="BF13" s="3" t="s">
        <v>361</v>
      </c>
      <c r="BK13" s="3" t="s">
        <v>354</v>
      </c>
      <c r="BL13" s="4">
        <v>44773</v>
      </c>
      <c r="BM13" s="4">
        <v>44773</v>
      </c>
    </row>
    <row r="14" spans="1:66" x14ac:dyDescent="0.25">
      <c r="A14" s="3">
        <v>2022</v>
      </c>
      <c r="B14" s="4">
        <v>44652</v>
      </c>
      <c r="C14" s="4">
        <v>44742</v>
      </c>
      <c r="D14" t="s">
        <v>149</v>
      </c>
      <c r="E14" t="s">
        <v>153</v>
      </c>
      <c r="F14" t="s">
        <v>156</v>
      </c>
      <c r="G14" s="3" t="s">
        <v>294</v>
      </c>
      <c r="H14" s="3" t="s">
        <v>297</v>
      </c>
      <c r="I14" s="5" t="s">
        <v>299</v>
      </c>
      <c r="J14" s="3" t="s">
        <v>305</v>
      </c>
      <c r="K14" s="17" t="str">
        <f ca="1">HYPERLINK("#"&amp;CELL("direccion",Tabla_474921!A10),"7")</f>
        <v>7</v>
      </c>
      <c r="L14" s="3" t="s">
        <v>317</v>
      </c>
      <c r="M14" s="3" t="s">
        <v>318</v>
      </c>
      <c r="N14" s="3" t="s">
        <v>319</v>
      </c>
      <c r="O14" s="3" t="s">
        <v>331</v>
      </c>
      <c r="P14" s="3" t="s">
        <v>332</v>
      </c>
      <c r="Q14" t="s">
        <v>183</v>
      </c>
      <c r="R14" s="3" t="s">
        <v>338</v>
      </c>
      <c r="S14" s="3">
        <v>90</v>
      </c>
      <c r="T14" s="7">
        <v>6</v>
      </c>
      <c r="U14" t="s">
        <v>189</v>
      </c>
      <c r="V14" s="3" t="s">
        <v>344</v>
      </c>
      <c r="W14" s="3">
        <v>12</v>
      </c>
      <c r="X14" s="3" t="s">
        <v>349</v>
      </c>
      <c r="Y14" s="3">
        <v>14330</v>
      </c>
      <c r="Z14" s="3" t="s">
        <v>349</v>
      </c>
      <c r="AA14" s="3">
        <v>9</v>
      </c>
      <c r="AB14" t="s">
        <v>222</v>
      </c>
      <c r="AC14" s="3">
        <v>14330</v>
      </c>
      <c r="AH14" s="3" t="s">
        <v>352</v>
      </c>
      <c r="AI14" s="3" t="s">
        <v>354</v>
      </c>
      <c r="AJ14" s="3" t="s">
        <v>294</v>
      </c>
      <c r="AK14" s="4">
        <v>44692</v>
      </c>
      <c r="AL14" s="4">
        <v>44692</v>
      </c>
      <c r="AM14" s="4">
        <v>44561</v>
      </c>
      <c r="AN14" s="12">
        <v>164056.03</v>
      </c>
      <c r="AO14" s="12">
        <v>190305</v>
      </c>
      <c r="AR14" s="3" t="s">
        <v>355</v>
      </c>
      <c r="AT14" s="3" t="s">
        <v>358</v>
      </c>
      <c r="AU14" s="3" t="s">
        <v>305</v>
      </c>
      <c r="AV14" s="3">
        <v>0</v>
      </c>
      <c r="AW14" s="4">
        <v>44692</v>
      </c>
      <c r="AX14" s="15">
        <v>44561</v>
      </c>
      <c r="AY14" s="3"/>
      <c r="BA14" s="3" t="s">
        <v>359</v>
      </c>
      <c r="BB14" s="3">
        <v>111120</v>
      </c>
      <c r="BC14" s="17" t="str">
        <f ca="1">HYPERLINK("#"&amp;CELL("direccion",Tabla_474906!A10),"7")</f>
        <v>7</v>
      </c>
      <c r="BD14" t="s">
        <v>255</v>
      </c>
      <c r="BE14" s="17" t="str">
        <f ca="1">HYPERLINK("#"&amp;CELL("direccion",Tabla_474918!A10),"7")</f>
        <v>7</v>
      </c>
      <c r="BF14" s="3" t="s">
        <v>361</v>
      </c>
      <c r="BK14" s="3" t="s">
        <v>354</v>
      </c>
      <c r="BL14" s="4">
        <v>44773</v>
      </c>
      <c r="BM14" s="4">
        <v>44773</v>
      </c>
    </row>
    <row r="15" spans="1:66" x14ac:dyDescent="0.25">
      <c r="A15" s="3">
        <v>2022</v>
      </c>
      <c r="B15" s="4">
        <v>44652</v>
      </c>
      <c r="C15" s="4">
        <v>44742</v>
      </c>
      <c r="D15" t="s">
        <v>149</v>
      </c>
      <c r="E15" t="s">
        <v>155</v>
      </c>
      <c r="F15" t="s">
        <v>156</v>
      </c>
      <c r="G15" s="3" t="s">
        <v>295</v>
      </c>
      <c r="H15" s="3" t="s">
        <v>297</v>
      </c>
      <c r="I15" s="5" t="s">
        <v>299</v>
      </c>
      <c r="J15" s="3" t="s">
        <v>306</v>
      </c>
      <c r="K15" s="17" t="str">
        <f ca="1">HYPERLINK("#"&amp;CELL("direccion",Tabla_474921!A11),"8")</f>
        <v>8</v>
      </c>
      <c r="L15" s="3" t="s">
        <v>320</v>
      </c>
      <c r="M15" s="3" t="s">
        <v>321</v>
      </c>
      <c r="N15" s="3" t="s">
        <v>321</v>
      </c>
      <c r="O15" s="3" t="s">
        <v>333</v>
      </c>
      <c r="P15" s="3" t="s">
        <v>334</v>
      </c>
      <c r="Q15" t="s">
        <v>164</v>
      </c>
      <c r="R15" s="3" t="s">
        <v>340</v>
      </c>
      <c r="S15" s="3">
        <v>82</v>
      </c>
      <c r="T15" s="7"/>
      <c r="U15" t="s">
        <v>189</v>
      </c>
      <c r="V15" s="3" t="s">
        <v>346</v>
      </c>
      <c r="W15" s="3">
        <v>15</v>
      </c>
      <c r="X15" s="3" t="s">
        <v>351</v>
      </c>
      <c r="Y15" s="3">
        <v>54190</v>
      </c>
      <c r="Z15" s="3" t="s">
        <v>351</v>
      </c>
      <c r="AA15" s="3">
        <v>15</v>
      </c>
      <c r="AB15" t="s">
        <v>222</v>
      </c>
      <c r="AC15" s="3">
        <v>54190</v>
      </c>
      <c r="AH15" s="3" t="s">
        <v>352</v>
      </c>
      <c r="AI15" s="3" t="s">
        <v>354</v>
      </c>
      <c r="AJ15" s="3" t="s">
        <v>295</v>
      </c>
      <c r="AK15" s="4">
        <v>44694</v>
      </c>
      <c r="AL15" s="9">
        <v>44694</v>
      </c>
      <c r="AM15" s="4">
        <v>44561</v>
      </c>
      <c r="AN15" s="12">
        <v>189044.82</v>
      </c>
      <c r="AO15" s="12">
        <v>219292</v>
      </c>
      <c r="AR15" s="3" t="s">
        <v>355</v>
      </c>
      <c r="AT15" s="3" t="s">
        <v>358</v>
      </c>
      <c r="AU15" s="3" t="s">
        <v>306</v>
      </c>
      <c r="AV15" s="3">
        <v>0</v>
      </c>
      <c r="AW15" s="9">
        <v>44694</v>
      </c>
      <c r="AX15" s="15">
        <v>44561</v>
      </c>
      <c r="AY15" s="5"/>
      <c r="BA15" s="3" t="s">
        <v>359</v>
      </c>
      <c r="BB15" s="3">
        <v>111120</v>
      </c>
      <c r="BC15" s="17" t="str">
        <f ca="1">HYPERLINK("#"&amp;CELL("direccion",Tabla_474906!A11),"8")</f>
        <v>8</v>
      </c>
      <c r="BD15" t="s">
        <v>255</v>
      </c>
      <c r="BE15" s="17" t="str">
        <f ca="1">HYPERLINK("#"&amp;CELL("direccion",Tabla_474918!A11),"8")</f>
        <v>8</v>
      </c>
      <c r="BF15" s="3" t="s">
        <v>361</v>
      </c>
      <c r="BK15" s="3" t="s">
        <v>354</v>
      </c>
      <c r="BL15" s="4">
        <v>44773</v>
      </c>
      <c r="BM15" s="4">
        <v>44773</v>
      </c>
    </row>
    <row r="16" spans="1:66" x14ac:dyDescent="0.25">
      <c r="A16" s="3">
        <v>2022</v>
      </c>
      <c r="B16" s="4">
        <v>44652</v>
      </c>
      <c r="C16" s="4">
        <v>44742</v>
      </c>
      <c r="D16" t="s">
        <v>149</v>
      </c>
      <c r="E16" t="s">
        <v>155</v>
      </c>
      <c r="F16" t="s">
        <v>156</v>
      </c>
      <c r="G16" s="3" t="s">
        <v>296</v>
      </c>
      <c r="H16" s="3" t="s">
        <v>297</v>
      </c>
      <c r="I16" s="5" t="s">
        <v>299</v>
      </c>
      <c r="J16" s="3" t="s">
        <v>307</v>
      </c>
      <c r="K16" s="17" t="str">
        <f ca="1">HYPERLINK("#"&amp;CELL("direccion",Tabla_474921!A12),"9")</f>
        <v>9</v>
      </c>
      <c r="L16" s="3" t="s">
        <v>322</v>
      </c>
      <c r="M16" s="3" t="s">
        <v>323</v>
      </c>
      <c r="N16" s="3" t="s">
        <v>324</v>
      </c>
      <c r="O16" s="3" t="s">
        <v>335</v>
      </c>
      <c r="P16" s="3" t="s">
        <v>336</v>
      </c>
      <c r="Q16" t="s">
        <v>164</v>
      </c>
      <c r="R16" s="3" t="s">
        <v>341</v>
      </c>
      <c r="S16" s="3">
        <v>17</v>
      </c>
      <c r="T16" s="7">
        <v>4</v>
      </c>
      <c r="U16" t="s">
        <v>189</v>
      </c>
      <c r="V16" s="3" t="s">
        <v>347</v>
      </c>
      <c r="W16" s="3">
        <v>1</v>
      </c>
      <c r="X16" s="3" t="s">
        <v>348</v>
      </c>
      <c r="Y16" s="3">
        <v>6760</v>
      </c>
      <c r="Z16" s="3" t="s">
        <v>348</v>
      </c>
      <c r="AA16" s="3">
        <v>9</v>
      </c>
      <c r="AB16" t="s">
        <v>222</v>
      </c>
      <c r="AC16" s="3">
        <v>6760</v>
      </c>
      <c r="AH16" s="3" t="s">
        <v>352</v>
      </c>
      <c r="AI16" s="3" t="s">
        <v>354</v>
      </c>
      <c r="AJ16" s="3" t="s">
        <v>296</v>
      </c>
      <c r="AK16" s="4">
        <v>44697</v>
      </c>
      <c r="AL16" s="10">
        <v>44697</v>
      </c>
      <c r="AM16" s="4">
        <v>44561</v>
      </c>
      <c r="AN16" s="12">
        <v>129310.34</v>
      </c>
      <c r="AO16" s="12">
        <v>150000</v>
      </c>
      <c r="AR16" s="3" t="s">
        <v>355</v>
      </c>
      <c r="AT16" s="3" t="s">
        <v>358</v>
      </c>
      <c r="AU16" s="3" t="s">
        <v>307</v>
      </c>
      <c r="AV16" s="3">
        <v>0</v>
      </c>
      <c r="AW16" s="13">
        <v>44697</v>
      </c>
      <c r="AX16" s="16">
        <v>44561</v>
      </c>
      <c r="AY16" s="5"/>
      <c r="BA16" s="3" t="s">
        <v>360</v>
      </c>
      <c r="BB16" s="3">
        <v>111120</v>
      </c>
      <c r="BC16" s="17" t="str">
        <f ca="1">HYPERLINK("#"&amp;CELL("direccion",Tabla_474906!A12),"9")</f>
        <v>9</v>
      </c>
      <c r="BD16" t="s">
        <v>255</v>
      </c>
      <c r="BE16" s="17" t="str">
        <f ca="1">HYPERLINK("#"&amp;CELL("direccion",Tabla_474918!A12),"9")</f>
        <v>9</v>
      </c>
      <c r="BF16" s="3" t="s">
        <v>361</v>
      </c>
      <c r="BK16" s="3" t="s">
        <v>354</v>
      </c>
      <c r="BL16" s="4">
        <v>44773</v>
      </c>
      <c r="BM16" s="4">
        <v>44773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Q8:Q189">
      <formula1>Hidden_416</formula1>
    </dataValidation>
    <dataValidation type="list" allowBlank="1" showErrorMessage="1" sqref="U8:U189">
      <formula1>Hidden_520</formula1>
    </dataValidation>
    <dataValidation type="list" allowBlank="1" showErrorMessage="1" sqref="AB8:AB189">
      <formula1>Hidden_627</formula1>
    </dataValidation>
    <dataValidation type="list" allowBlank="1" showErrorMessage="1" sqref="BD8:BD189">
      <formula1>Hidden_755</formula1>
    </dataValidation>
  </dataValidations>
  <hyperlinks>
    <hyperlink ref="I8" r:id="rId1"/>
    <hyperlink ref="I9:I15" r:id="rId2" display="https://drive.google.com/file/d/1JhpFy5ZAtAYZTnQAO5sPmrDltkNEbhWw/view?usp=sharing"/>
    <hyperlink ref="I16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8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362</v>
      </c>
      <c r="D4" s="3" t="s">
        <v>362</v>
      </c>
    </row>
    <row r="5" spans="1:5" x14ac:dyDescent="0.25">
      <c r="A5">
        <v>2</v>
      </c>
      <c r="B5" s="3" t="s">
        <v>362</v>
      </c>
      <c r="D5" s="3" t="s">
        <v>362</v>
      </c>
    </row>
    <row r="6" spans="1:5" x14ac:dyDescent="0.25">
      <c r="A6">
        <v>3</v>
      </c>
      <c r="B6" s="3" t="s">
        <v>362</v>
      </c>
      <c r="D6" s="3" t="s">
        <v>362</v>
      </c>
    </row>
    <row r="7" spans="1:5" x14ac:dyDescent="0.25">
      <c r="A7">
        <v>4</v>
      </c>
      <c r="B7" s="3" t="s">
        <v>362</v>
      </c>
      <c r="D7" s="3" t="s">
        <v>362</v>
      </c>
    </row>
    <row r="8" spans="1:5" x14ac:dyDescent="0.25">
      <c r="A8">
        <v>5</v>
      </c>
      <c r="B8" s="3" t="s">
        <v>362</v>
      </c>
      <c r="D8" s="3" t="s">
        <v>362</v>
      </c>
    </row>
    <row r="9" spans="1:5" x14ac:dyDescent="0.25">
      <c r="A9">
        <v>6</v>
      </c>
      <c r="B9" s="3" t="s">
        <v>362</v>
      </c>
      <c r="D9" s="3" t="s">
        <v>362</v>
      </c>
    </row>
    <row r="10" spans="1:5" x14ac:dyDescent="0.25">
      <c r="A10">
        <v>7</v>
      </c>
      <c r="B10" s="3" t="s">
        <v>362</v>
      </c>
      <c r="D10" s="3" t="s">
        <v>362</v>
      </c>
    </row>
    <row r="11" spans="1:5" x14ac:dyDescent="0.25">
      <c r="A11">
        <v>8</v>
      </c>
      <c r="B11" s="3" t="s">
        <v>362</v>
      </c>
      <c r="D11" s="3" t="s">
        <v>362</v>
      </c>
    </row>
    <row r="12" spans="1:5" x14ac:dyDescent="0.25">
      <c r="A12">
        <v>9</v>
      </c>
      <c r="B12" s="3" t="s">
        <v>362</v>
      </c>
      <c r="D12" s="3" t="s">
        <v>362</v>
      </c>
    </row>
  </sheetData>
  <dataValidations count="1">
    <dataValidation type="list" allowBlank="1" showErrorMessage="1" sqref="E4:E172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3" t="s">
        <v>362</v>
      </c>
      <c r="C4" s="3" t="s">
        <v>362</v>
      </c>
    </row>
    <row r="5" spans="1:5" x14ac:dyDescent="0.25">
      <c r="A5">
        <v>2</v>
      </c>
      <c r="B5" s="3" t="s">
        <v>362</v>
      </c>
      <c r="C5" s="3" t="s">
        <v>362</v>
      </c>
    </row>
    <row r="6" spans="1:5" x14ac:dyDescent="0.25">
      <c r="A6">
        <v>3</v>
      </c>
      <c r="B6" s="3" t="s">
        <v>362</v>
      </c>
      <c r="C6" s="3" t="s">
        <v>362</v>
      </c>
    </row>
    <row r="7" spans="1:5" x14ac:dyDescent="0.25">
      <c r="A7">
        <v>4</v>
      </c>
      <c r="B7" s="3" t="s">
        <v>362</v>
      </c>
      <c r="C7" s="3" t="s">
        <v>362</v>
      </c>
    </row>
    <row r="8" spans="1:5" x14ac:dyDescent="0.25">
      <c r="A8">
        <v>5</v>
      </c>
      <c r="B8" s="3" t="s">
        <v>362</v>
      </c>
      <c r="C8" s="3" t="s">
        <v>362</v>
      </c>
    </row>
    <row r="9" spans="1:5" x14ac:dyDescent="0.25">
      <c r="A9">
        <v>6</v>
      </c>
      <c r="B9" s="3" t="s">
        <v>362</v>
      </c>
      <c r="C9" s="3" t="s">
        <v>362</v>
      </c>
    </row>
    <row r="10" spans="1:5" x14ac:dyDescent="0.25">
      <c r="A10">
        <v>7</v>
      </c>
      <c r="B10" s="3" t="s">
        <v>362</v>
      </c>
      <c r="C10" s="3" t="s">
        <v>362</v>
      </c>
    </row>
    <row r="11" spans="1:5" x14ac:dyDescent="0.25">
      <c r="A11">
        <v>8</v>
      </c>
      <c r="B11" s="3" t="s">
        <v>362</v>
      </c>
      <c r="C11" s="3" t="s">
        <v>362</v>
      </c>
    </row>
    <row r="12" spans="1:5" x14ac:dyDescent="0.25">
      <c r="A12">
        <v>9</v>
      </c>
      <c r="B12" s="3" t="s">
        <v>362</v>
      </c>
      <c r="C12" s="3" t="s">
        <v>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4" sqref="B4: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308</v>
      </c>
      <c r="C4" s="3" t="s">
        <v>309</v>
      </c>
      <c r="D4" s="3" t="s">
        <v>310</v>
      </c>
      <c r="E4" s="3" t="s">
        <v>325</v>
      </c>
      <c r="F4" s="18" t="s">
        <v>326</v>
      </c>
      <c r="G4" s="19">
        <v>284733</v>
      </c>
    </row>
    <row r="5" spans="1:7" x14ac:dyDescent="0.25">
      <c r="A5">
        <v>2</v>
      </c>
      <c r="B5" s="3" t="s">
        <v>363</v>
      </c>
      <c r="C5" s="3" t="s">
        <v>364</v>
      </c>
      <c r="D5" s="3" t="s">
        <v>365</v>
      </c>
      <c r="E5" s="3" t="s">
        <v>366</v>
      </c>
      <c r="F5" s="20" t="s">
        <v>328</v>
      </c>
      <c r="G5" s="21">
        <v>110008</v>
      </c>
    </row>
    <row r="6" spans="1:7" x14ac:dyDescent="0.25">
      <c r="A6">
        <v>3</v>
      </c>
      <c r="B6" s="3" t="s">
        <v>363</v>
      </c>
      <c r="C6" s="3" t="s">
        <v>364</v>
      </c>
      <c r="D6" s="3" t="s">
        <v>365</v>
      </c>
      <c r="E6" s="3" t="s">
        <v>366</v>
      </c>
      <c r="F6" s="3" t="s">
        <v>328</v>
      </c>
      <c r="G6" s="22">
        <v>177000</v>
      </c>
    </row>
    <row r="7" spans="1:7" x14ac:dyDescent="0.25">
      <c r="A7">
        <v>4</v>
      </c>
      <c r="B7" s="3" t="s">
        <v>367</v>
      </c>
      <c r="C7" s="3" t="s">
        <v>368</v>
      </c>
      <c r="D7" s="3" t="s">
        <v>316</v>
      </c>
      <c r="E7" s="3" t="s">
        <v>329</v>
      </c>
      <c r="F7" s="20" t="s">
        <v>369</v>
      </c>
      <c r="G7" s="21">
        <v>30172415</v>
      </c>
    </row>
    <row r="8" spans="1:7" x14ac:dyDescent="0.25">
      <c r="A8">
        <v>5</v>
      </c>
      <c r="B8" s="3" t="s">
        <v>363</v>
      </c>
      <c r="C8" s="3" t="s">
        <v>364</v>
      </c>
      <c r="D8" s="3" t="s">
        <v>365</v>
      </c>
      <c r="E8" s="3" t="s">
        <v>366</v>
      </c>
      <c r="F8" s="20" t="s">
        <v>328</v>
      </c>
      <c r="G8" s="23">
        <v>550040</v>
      </c>
    </row>
    <row r="9" spans="1:7" x14ac:dyDescent="0.25">
      <c r="A9">
        <v>6</v>
      </c>
      <c r="B9" s="3" t="s">
        <v>308</v>
      </c>
      <c r="C9" s="3" t="s">
        <v>309</v>
      </c>
      <c r="D9" s="3" t="s">
        <v>310</v>
      </c>
      <c r="E9" s="3" t="s">
        <v>325</v>
      </c>
      <c r="F9" s="3" t="s">
        <v>326</v>
      </c>
      <c r="G9" s="24">
        <v>1471982.8</v>
      </c>
    </row>
    <row r="10" spans="1:7" x14ac:dyDescent="0.25">
      <c r="A10">
        <v>7</v>
      </c>
      <c r="B10" s="3" t="s">
        <v>317</v>
      </c>
      <c r="C10" s="3" t="s">
        <v>318</v>
      </c>
      <c r="D10" s="3" t="s">
        <v>319</v>
      </c>
      <c r="E10" s="3" t="s">
        <v>370</v>
      </c>
      <c r="F10" s="3" t="s">
        <v>371</v>
      </c>
      <c r="G10" s="3">
        <v>190305</v>
      </c>
    </row>
    <row r="11" spans="1:7" x14ac:dyDescent="0.25">
      <c r="A11">
        <v>8</v>
      </c>
      <c r="B11" s="3" t="s">
        <v>320</v>
      </c>
      <c r="C11" s="3" t="s">
        <v>321</v>
      </c>
      <c r="D11" s="3" t="s">
        <v>321</v>
      </c>
      <c r="E11" s="3" t="s">
        <v>372</v>
      </c>
      <c r="F11" s="3" t="s">
        <v>334</v>
      </c>
      <c r="G11" s="3">
        <v>219292</v>
      </c>
    </row>
    <row r="12" spans="1:7" x14ac:dyDescent="0.25">
      <c r="A12">
        <v>9</v>
      </c>
      <c r="B12" s="3" t="s">
        <v>322</v>
      </c>
      <c r="C12" s="3" t="s">
        <v>323</v>
      </c>
      <c r="D12" s="3" t="s">
        <v>324</v>
      </c>
      <c r="E12" s="3" t="s">
        <v>373</v>
      </c>
      <c r="F12" s="3" t="s">
        <v>336</v>
      </c>
      <c r="G12" s="3">
        <v>150000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2022-07-05T16:15:27Z</dcterms:created>
  <dcterms:modified xsi:type="dcterms:W3CDTF">2022-10-20T17:56:37Z</dcterms:modified>
</cp:coreProperties>
</file>