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E:\EJERCICIO 2024\REPORTES VARIOS\TRANSPARENCIA\2 TRIMESTRE 2024\Art 123 F II d) trim\web COMISA\"/>
    </mc:Choice>
  </mc:AlternateContent>
  <xr:revisionPtr revIDLastSave="0" documentId="13_ncr:1_{77B83155-6694-4ADA-95FA-306954CD3468}" xr6:coauthVersionLast="47" xr6:coauthVersionMax="47" xr10:uidLastSave="{00000000-0000-0000-0000-000000000000}"/>
  <bookViews>
    <workbookView xWindow="12033" yWindow="88" windowWidth="12034" windowHeight="12396" xr2:uid="{00000000-000D-0000-FFFF-FFFF00000000}"/>
  </bookViews>
  <sheets>
    <sheet name="Reporte de Formatos" sheetId="1" r:id="rId1"/>
  </sheets>
  <definedNames>
    <definedName name="_xlnm.Print_Area" localSheetId="0">'Reporte de Formatos'!$A$1:$I$14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1" l="1"/>
  <c r="D13" i="1"/>
  <c r="D12" i="1"/>
  <c r="C12" i="1"/>
  <c r="D11" i="1"/>
  <c r="C11" i="1"/>
  <c r="D10" i="1"/>
  <c r="C10" i="1"/>
  <c r="D9" i="1"/>
  <c r="C9" i="1"/>
  <c r="D8" i="1"/>
  <c r="C8" i="1"/>
</calcChain>
</file>

<file path=xl/sharedStrings.xml><?xml version="1.0" encoding="utf-8"?>
<sst xmlns="http://schemas.openxmlformats.org/spreadsheetml/2006/main" count="64" uniqueCount="50">
  <si>
    <t>51768</t>
  </si>
  <si>
    <t>TÍTULO</t>
  </si>
  <si>
    <t>NOMBRE CORTO</t>
  </si>
  <si>
    <t>DESCRIPCIÓN</t>
  </si>
  <si>
    <t>Índicadores de Gestión</t>
  </si>
  <si>
    <t>A123Fr02D_Índicadores-de-Gestión</t>
  </si>
  <si>
    <t>Denominación de los indicadores de gestión</t>
  </si>
  <si>
    <t>2</t>
  </si>
  <si>
    <t>1</t>
  </si>
  <si>
    <t>4</t>
  </si>
  <si>
    <t>13</t>
  </si>
  <si>
    <t>14</t>
  </si>
  <si>
    <t>483982</t>
  </si>
  <si>
    <t>483984</t>
  </si>
  <si>
    <t>483986</t>
  </si>
  <si>
    <t>483987</t>
  </si>
  <si>
    <t>483983</t>
  </si>
  <si>
    <t>483988</t>
  </si>
  <si>
    <t>483985</t>
  </si>
  <si>
    <t>483979</t>
  </si>
  <si>
    <t>483980</t>
  </si>
  <si>
    <t>Tabla Campos</t>
  </si>
  <si>
    <t>Denominación de cada indicador</t>
  </si>
  <si>
    <t>Método de evaluación</t>
  </si>
  <si>
    <t>Resultados por trimestre</t>
  </si>
  <si>
    <t>Resultados anuales</t>
  </si>
  <si>
    <t>Justificación de resultados</t>
  </si>
  <si>
    <t xml:space="preserve">Área(s) responable(s) de la información </t>
  </si>
  <si>
    <t>Fecha de validación</t>
  </si>
  <si>
    <t>Fecha de Actualización</t>
  </si>
  <si>
    <t>Nota</t>
  </si>
  <si>
    <t>E077_SERVICIOS DE IMPRENTA DE LA CIUDAD DE MÉXICO</t>
  </si>
  <si>
    <t>N001_CUMPLIMIENTO DE LOS PROGRAMAS DE PROTECCIÓN CIVIL</t>
  </si>
  <si>
    <t>Las cifras que se presentan son acumuladas de conformidad con lo establecido en el Capítulo III (Registro de operaciones presupuestarias) Apartado B Punto 24 Fracción V del Manual de Reglas y Procedimientos para el Ejercicio y Control Presupuestario de la Administración Pública de la Ciudad de México vigente emitida en la Gaceta Oficial de la Ciudad de México el 26 de enero de 2021.</t>
  </si>
  <si>
    <t>Coordinación de Comercialización y Abastecimientos y Coordinación Operativa</t>
  </si>
  <si>
    <t>Subjefe de Vigilancia</t>
  </si>
  <si>
    <t>(Número de impresiones producidas/Número de impresiones producidas programadas)*100</t>
  </si>
  <si>
    <t>(Número de impresiones comercializadas realizadas/Número de impresiones comercializadas programadas)*100</t>
  </si>
  <si>
    <t>(Número de contratos formalizados/Número de contratos programados)*100</t>
  </si>
  <si>
    <t>((Número de capacitaciones al personal realizados)/(Número de capacitaciones al persona programados))*100</t>
  </si>
  <si>
    <t>((Total de actividades de difusión  y promoción realizadas)/( Total de actividades de difusión y promoción  programadas))*100</t>
  </si>
  <si>
    <t>((Número de simulacros realizados)/(Número de simulacros programados))*100</t>
  </si>
  <si>
    <t>((Número de reuniones realizadas)/(Número de reuniones programadas))*100</t>
  </si>
  <si>
    <t>Se realizaron 30,426,518 impresiones, lo que representa un avance del 11 por ciento de los  268,622,820 programados en el presente ejercicio fiscal,  consistentes en offset, formas continuas y hologramas, con la finalidad de eficientar los gastos administrativos.</t>
  </si>
  <si>
    <t>Se realizarón 8,440,626 impresiones, lo que representa un avance del 27 por ciento de los 31,293,904 programados en el presente ejercicio fiscal,  consistentes en tarjeta única de movilidad integrada, carteles, dípticos, etiquetas, folletos, gacetas, lonas, medallas, sellos, trípticos, volantes, principalemente, con la finalidad de cubrir las necesidades de impresión de los Entes Públicos para el desarrollo de sus programas y proyectos.</t>
  </si>
  <si>
    <t>Se realizaron 112  contratos con clientes, lo que representa un avance del 46 por ciento de los 245 programados en el presente ejercicio fiscal.</t>
  </si>
  <si>
    <t>Se realizaron 11 cursos, denominados "Gestión Integral del Riesgo de Desastres",  "Sequía: Un reto en la reducción del desastre", "Intermedio de Primeros Auxilios", Intermedio de Prevención, Conbate y Extinción de Incendios", "Intermedio de Evacuación", Intermedio de Comunicación", "Apoyo Psicológico de Primer Contacto", "Grupo de Apoyo Especial", "Medidas Preventivas en caso de Actividad Volcanica" "Responsable Oficial de Protección Civil Institucional" y "Plan Familiar para la Prevención de Riesgos" lo que representa un avance del 73 por ciento de los 15 programados en el presente ejercicio fiscal, en los cuales se capacitaron 153 personas de Corporación Mexicana de Impresión, S.A. de C.V., contando con igual número de constancias</t>
  </si>
  <si>
    <t>Se realizaron 5  actividades de difusión y promoción de programas de capacitación, lo que representa un avance del 45 por ciento de los 11 programados en el presente ejercicio fiscal.</t>
  </si>
  <si>
    <t>No se programaron simulacros durante el segundo trimestre del ejercicio.</t>
  </si>
  <si>
    <t>No se programaron reuniones informativas sobre acciones a seguir en simulacros durante el segundo trimestre del ejercicio.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</si>
</sst>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9" fontId="3" fillId="0" borderId="0" applyFont="0" applyFill="0" applyBorder="0" applyAlignment="0" applyProtection="0"/>
  </cellStyleXfs>
  <cellXfs count="16">
    <xf numFmtId="0" fontId="0" fillId="0" borderId="0" xfId="0"/>
    <xf numFmtId="0" fontId="0" fillId="0" borderId="0" xfId="0" applyAlignment="1">
      <alignment vertical="top" wrapText="1"/>
    </xf>
    <xf numFmtId="14" fontId="0" fillId="0" borderId="0" xfId="0" applyNumberFormat="1" applyAlignment="1">
      <alignment vertical="top" wrapText="1"/>
    </xf>
    <xf numFmtId="0" fontId="2" fillId="4" borderId="1" xfId="0" applyFont="1" applyFill="1" applyBorder="1" applyAlignment="1">
      <alignment horizontal="center" vertical="center" wrapText="1"/>
    </xf>
    <xf numFmtId="0" fontId="0" fillId="0" borderId="0" xfId="0" applyAlignment="1">
      <alignment vertical="center"/>
    </xf>
    <xf numFmtId="9" fontId="0" fillId="3" borderId="0" xfId="1" applyFont="1" applyFill="1" applyAlignment="1">
      <alignment horizontal="center" vertical="center" wrapText="1"/>
    </xf>
    <xf numFmtId="9" fontId="0" fillId="0" borderId="0" xfId="1" applyFont="1" applyAlignment="1">
      <alignment horizontal="center" vertical="center" wrapText="1"/>
    </xf>
    <xf numFmtId="0" fontId="0" fillId="0" borderId="2" xfId="0" applyBorder="1" applyAlignment="1" applyProtection="1">
      <alignment horizontal="justify" vertical="center" wrapText="1"/>
      <protection locked="0"/>
    </xf>
    <xf numFmtId="0" fontId="0" fillId="0" borderId="0" xfId="0" applyAlignment="1" applyProtection="1">
      <alignment horizontal="justify" vertical="center" wrapText="1"/>
      <protection locked="0"/>
    </xf>
    <xf numFmtId="0" fontId="0" fillId="0" borderId="0" xfId="0" applyAlignment="1">
      <alignment horizontal="left" vertical="center" wrapText="1"/>
    </xf>
    <xf numFmtId="0" fontId="0" fillId="0" borderId="0" xfId="0" applyAlignment="1">
      <alignment vertical="center" wrapText="1"/>
    </xf>
    <xf numFmtId="0" fontId="0" fillId="0" borderId="2" xfId="0"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4"/>
  <sheetViews>
    <sheetView tabSelected="1" topLeftCell="A2" zoomScale="55" zoomScaleNormal="55" workbookViewId="0">
      <selection activeCell="A9" sqref="A9"/>
    </sheetView>
  </sheetViews>
  <sheetFormatPr baseColWidth="10" defaultColWidth="8.88671875" defaultRowHeight="15.05" x14ac:dyDescent="0.3"/>
  <cols>
    <col min="1" max="1" width="28.33203125" bestFit="1" customWidth="1"/>
    <col min="2" max="2" width="57.33203125" customWidth="1"/>
    <col min="3" max="3" width="21.6640625" bestFit="1" customWidth="1"/>
    <col min="4" max="4" width="17.21875" bestFit="1" customWidth="1"/>
    <col min="5" max="5" width="51.21875" customWidth="1"/>
    <col min="6" max="6" width="23.6640625" customWidth="1"/>
    <col min="7" max="7" width="17.5546875" bestFit="1" customWidth="1"/>
    <col min="8" max="8" width="20.109375" bestFit="1" customWidth="1"/>
    <col min="9" max="9" width="46" customWidth="1"/>
  </cols>
  <sheetData>
    <row r="1" spans="1:9" hidden="1" x14ac:dyDescent="0.3">
      <c r="A1" t="s">
        <v>0</v>
      </c>
    </row>
    <row r="2" spans="1:9" x14ac:dyDescent="0.3">
      <c r="A2" s="13" t="s">
        <v>1</v>
      </c>
      <c r="B2" s="14"/>
      <c r="C2" s="14"/>
      <c r="D2" s="13" t="s">
        <v>2</v>
      </c>
      <c r="E2" s="14"/>
      <c r="F2" s="14"/>
      <c r="G2" s="13" t="s">
        <v>3</v>
      </c>
      <c r="H2" s="14"/>
      <c r="I2" s="14"/>
    </row>
    <row r="3" spans="1:9" x14ac:dyDescent="0.3">
      <c r="A3" s="15" t="s">
        <v>4</v>
      </c>
      <c r="B3" s="14"/>
      <c r="C3" s="14"/>
      <c r="D3" s="15" t="s">
        <v>5</v>
      </c>
      <c r="E3" s="14"/>
      <c r="F3" s="14"/>
      <c r="G3" s="15" t="s">
        <v>6</v>
      </c>
      <c r="H3" s="14"/>
      <c r="I3" s="14"/>
    </row>
    <row r="4" spans="1:9" hidden="1" x14ac:dyDescent="0.3">
      <c r="A4" t="s">
        <v>7</v>
      </c>
      <c r="B4" t="s">
        <v>8</v>
      </c>
      <c r="C4" t="s">
        <v>8</v>
      </c>
      <c r="D4" t="s">
        <v>8</v>
      </c>
      <c r="E4" t="s">
        <v>8</v>
      </c>
      <c r="F4" t="s">
        <v>7</v>
      </c>
      <c r="G4" t="s">
        <v>9</v>
      </c>
      <c r="H4" t="s">
        <v>10</v>
      </c>
      <c r="I4" t="s">
        <v>11</v>
      </c>
    </row>
    <row r="5" spans="1:9" hidden="1" x14ac:dyDescent="0.3">
      <c r="A5" t="s">
        <v>12</v>
      </c>
      <c r="B5" t="s">
        <v>13</v>
      </c>
      <c r="C5" t="s">
        <v>14</v>
      </c>
      <c r="D5" t="s">
        <v>15</v>
      </c>
      <c r="E5" t="s">
        <v>16</v>
      </c>
      <c r="F5" t="s">
        <v>17</v>
      </c>
      <c r="G5" t="s">
        <v>18</v>
      </c>
      <c r="H5" t="s">
        <v>19</v>
      </c>
      <c r="I5" t="s">
        <v>20</v>
      </c>
    </row>
    <row r="6" spans="1:9" x14ac:dyDescent="0.3">
      <c r="A6" s="13" t="s">
        <v>21</v>
      </c>
      <c r="B6" s="14"/>
      <c r="C6" s="14"/>
      <c r="D6" s="14"/>
      <c r="E6" s="14"/>
      <c r="F6" s="14"/>
      <c r="G6" s="14"/>
      <c r="H6" s="14"/>
      <c r="I6" s="14"/>
    </row>
    <row r="7" spans="1:9" s="4" customFormat="1" ht="25.05" x14ac:dyDescent="0.3">
      <c r="A7" s="3" t="s">
        <v>22</v>
      </c>
      <c r="B7" s="3" t="s">
        <v>23</v>
      </c>
      <c r="C7" s="3" t="s">
        <v>24</v>
      </c>
      <c r="D7" s="3" t="s">
        <v>25</v>
      </c>
      <c r="E7" s="3" t="s">
        <v>26</v>
      </c>
      <c r="F7" s="3" t="s">
        <v>27</v>
      </c>
      <c r="G7" s="3" t="s">
        <v>28</v>
      </c>
      <c r="H7" s="3" t="s">
        <v>29</v>
      </c>
      <c r="I7" s="3" t="s">
        <v>30</v>
      </c>
    </row>
    <row r="8" spans="1:9" ht="120.25" customHeight="1" x14ac:dyDescent="0.3">
      <c r="A8" s="1" t="s">
        <v>31</v>
      </c>
      <c r="B8" s="1" t="s">
        <v>36</v>
      </c>
      <c r="C8" s="5">
        <f>SUM(14921925/53414084)</f>
        <v>0.27936311703856981</v>
      </c>
      <c r="D8" s="5">
        <f>SUM(30426518/268622820)</f>
        <v>0.11326855253771813</v>
      </c>
      <c r="E8" s="7" t="s">
        <v>43</v>
      </c>
      <c r="F8" s="10" t="s">
        <v>34</v>
      </c>
      <c r="G8" s="2"/>
      <c r="H8" s="2">
        <v>45490</v>
      </c>
      <c r="I8" s="11" t="s">
        <v>33</v>
      </c>
    </row>
    <row r="9" spans="1:9" ht="146.5" customHeight="1" x14ac:dyDescent="0.3">
      <c r="A9" s="1" t="s">
        <v>31</v>
      </c>
      <c r="B9" s="1" t="s">
        <v>37</v>
      </c>
      <c r="C9" s="5">
        <f>SUM(1163548/5471484)</f>
        <v>0.21265674906478754</v>
      </c>
      <c r="D9" s="5">
        <f>SUM(8440626/31293904)</f>
        <v>0.26972109328385491</v>
      </c>
      <c r="E9" s="8" t="s">
        <v>44</v>
      </c>
      <c r="F9" s="10" t="s">
        <v>34</v>
      </c>
      <c r="G9" s="2"/>
      <c r="H9" s="2">
        <v>45490</v>
      </c>
      <c r="I9" s="12"/>
    </row>
    <row r="10" spans="1:9" ht="95.2" customHeight="1" x14ac:dyDescent="0.3">
      <c r="A10" s="1" t="s">
        <v>31</v>
      </c>
      <c r="B10" s="1" t="s">
        <v>38</v>
      </c>
      <c r="C10" s="5">
        <f>SUM(42/42)</f>
        <v>1</v>
      </c>
      <c r="D10" s="5">
        <f>SUM(112/245)</f>
        <v>0.45714285714285713</v>
      </c>
      <c r="E10" s="8" t="s">
        <v>45</v>
      </c>
      <c r="F10" s="10" t="s">
        <v>34</v>
      </c>
      <c r="G10" s="2"/>
      <c r="H10" s="2">
        <v>45490</v>
      </c>
      <c r="I10" s="12"/>
    </row>
    <row r="11" spans="1:9" ht="217.9" customHeight="1" x14ac:dyDescent="0.3">
      <c r="A11" s="1" t="s">
        <v>32</v>
      </c>
      <c r="B11" s="1" t="s">
        <v>39</v>
      </c>
      <c r="C11" s="6">
        <f>SUM(9/9)</f>
        <v>1</v>
      </c>
      <c r="D11" s="6">
        <f>SUM(11/15)</f>
        <v>0.73333333333333328</v>
      </c>
      <c r="E11" s="9" t="s">
        <v>46</v>
      </c>
      <c r="F11" s="10" t="s">
        <v>35</v>
      </c>
      <c r="G11" s="2"/>
      <c r="H11" s="2">
        <v>45490</v>
      </c>
      <c r="I11" s="12"/>
    </row>
    <row r="12" spans="1:9" ht="69.5" customHeight="1" x14ac:dyDescent="0.3">
      <c r="A12" s="1" t="s">
        <v>32</v>
      </c>
      <c r="B12" s="1" t="s">
        <v>40</v>
      </c>
      <c r="C12" s="6">
        <f>SUM(2/2)</f>
        <v>1</v>
      </c>
      <c r="D12" s="6">
        <f>SUM(5/11)</f>
        <v>0.45454545454545453</v>
      </c>
      <c r="E12" s="9" t="s">
        <v>47</v>
      </c>
      <c r="F12" s="10" t="s">
        <v>35</v>
      </c>
      <c r="G12" s="2"/>
      <c r="H12" s="2">
        <v>45490</v>
      </c>
      <c r="I12" s="12"/>
    </row>
    <row r="13" spans="1:9" ht="50.75" customHeight="1" x14ac:dyDescent="0.3">
      <c r="A13" s="1" t="s">
        <v>32</v>
      </c>
      <c r="B13" s="1" t="s">
        <v>41</v>
      </c>
      <c r="C13" s="6">
        <v>0</v>
      </c>
      <c r="D13" s="6">
        <f>SUM(0/2)</f>
        <v>0</v>
      </c>
      <c r="E13" s="9" t="s">
        <v>48</v>
      </c>
      <c r="F13" s="10" t="s">
        <v>35</v>
      </c>
      <c r="G13" s="2"/>
      <c r="H13" s="2">
        <v>45490</v>
      </c>
      <c r="I13" s="12"/>
    </row>
    <row r="14" spans="1:9" ht="58.85" customHeight="1" x14ac:dyDescent="0.3">
      <c r="A14" s="1" t="s">
        <v>32</v>
      </c>
      <c r="B14" s="1" t="s">
        <v>42</v>
      </c>
      <c r="C14" s="6">
        <v>0</v>
      </c>
      <c r="D14" s="6">
        <f>SUM(0/2)</f>
        <v>0</v>
      </c>
      <c r="E14" s="9" t="s">
        <v>49</v>
      </c>
      <c r="F14" s="10" t="s">
        <v>35</v>
      </c>
      <c r="G14" s="2"/>
      <c r="H14" s="2">
        <v>45490</v>
      </c>
      <c r="I14" s="12"/>
    </row>
  </sheetData>
  <mergeCells count="8">
    <mergeCell ref="I8:I14"/>
    <mergeCell ref="A6:I6"/>
    <mergeCell ref="A2:C2"/>
    <mergeCell ref="D2:F2"/>
    <mergeCell ref="G2:I2"/>
    <mergeCell ref="A3:C3"/>
    <mergeCell ref="D3:F3"/>
    <mergeCell ref="G3:I3"/>
  </mergeCells>
  <pageMargins left="0.70866141732283472" right="0.70866141732283472" top="0.74803149606299213" bottom="0.74803149606299213" header="0.31496062992125984" footer="0.31496062992125984"/>
  <pageSetup scale="4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Reporte de Formatos</vt:lpstr>
      <vt:lpstr>'Reporte de Formatos'!Área_de_impresión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NANCY MENDOZA CASTRO</cp:lastModifiedBy>
  <cp:lastPrinted>2024-04-24T18:53:52Z</cp:lastPrinted>
  <dcterms:created xsi:type="dcterms:W3CDTF">2024-04-18T19:43:59Z</dcterms:created>
  <dcterms:modified xsi:type="dcterms:W3CDTF">2024-07-18T17:58:23Z</dcterms:modified>
</cp:coreProperties>
</file>