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EJERCICIO 2024\REPORTES VARIOS\TRANSPARENCIA\3 TRIMESTRE 2024\Art 121 F VII C trim METAS\web COMISA\"/>
    </mc:Choice>
  </mc:AlternateContent>
  <xr:revisionPtr revIDLastSave="0" documentId="13_ncr:1_{CA2BFD7E-7D94-426A-A3AE-1FB3E83E2C6F}" xr6:coauthVersionLast="47" xr6:coauthVersionMax="47" xr10:uidLastSave="{00000000-0000-0000-0000-000000000000}"/>
  <bookViews>
    <workbookView xWindow="10643" yWindow="138" windowWidth="13474" windowHeight="12384" xr2:uid="{00000000-000D-0000-FFFF-FFFF00000000}"/>
  </bookViews>
  <sheets>
    <sheet name="Reporte de Formatos" sheetId="1" r:id="rId1"/>
  </sheets>
  <definedNames>
    <definedName name="_xlnm.Print_Area" localSheetId="0">'Reporte de Formatos'!$A$1:$O$14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I14" i="1"/>
  <c r="I13" i="1"/>
  <c r="I12" i="1"/>
  <c r="I11" i="1"/>
  <c r="I10" i="1"/>
  <c r="I8" i="1"/>
  <c r="H8" i="1"/>
  <c r="I9" i="1"/>
  <c r="H9" i="1" l="1"/>
  <c r="H12" i="1" l="1"/>
  <c r="H11" i="1"/>
</calcChain>
</file>

<file path=xl/sharedStrings.xml><?xml version="1.0" encoding="utf-8"?>
<sst xmlns="http://schemas.openxmlformats.org/spreadsheetml/2006/main" count="103" uniqueCount="59">
  <si>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</si>
  <si>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</si>
  <si>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</si>
  <si>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</si>
  <si>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</si>
  <si>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</si>
  <si>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</si>
  <si>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</si>
  <si>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</si>
  <si>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</si>
  <si>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</si>
  <si>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</si>
  <si>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</si>
  <si>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</si>
  <si>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</si>
  <si>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</si>
  <si>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</si>
  <si>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</si>
  <si>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</si>
  <si>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</si>
  <si>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</si>
  <si>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</si>
  <si>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</si>
  <si>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</si>
  <si>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</si>
  <si>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</si>
  <si>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</si>
  <si>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</si>
  <si>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</si>
  <si>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</si>
  <si>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</si>
  <si>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</si>
  <si>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</si>
  <si>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</si>
  <si>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</si>
  <si>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</si>
  <si>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</si>
  <si>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</si>
  <si>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</si>
  <si>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</si>
  <si>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</si>
  <si>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</si>
  <si>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</si>
  <si>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Estratégico</t>
  </si>
  <si>
    <t>Porcentaje</t>
  </si>
  <si>
    <t>111E077</t>
  </si>
  <si>
    <t>002N001</t>
  </si>
  <si>
    <t>Coordinación de Comercialización y Abastecimientos y Coordinación Operativa</t>
  </si>
  <si>
    <t>Coordinación de Administración y Finanzas</t>
  </si>
  <si>
    <t>Subjefe de Vigilancia</t>
  </si>
  <si>
    <t>Las cifras que se presentan son acumuladas de conformidad con lo establecido en el Capítulo III (Registro de operaciones presupuestarias) Apartado B Punto 24 Fracción V del Manual de Reglas y Procedimientos para el Ejercicio y Control Presupuestario de la Administración Pública de la Ciudad de México vigente emitida en la Gaceta Oficial de la Ciudad de México el 26 de enero de 2021.</t>
  </si>
  <si>
    <t>Los resultados del indicador se verifican en el Informe de Avance Trimestral enero-septiembre de 2024</t>
  </si>
  <si>
    <t>Se realizaron 65,163,225 impresiones, lo que representa un avance del 24 por ciento de los  268,622,820 programados en el presente ejercicio fiscal,  consistentes en offset, formas continuas y hologramas, con la finalidad de eficientar los gastos administrativos.</t>
  </si>
  <si>
    <t>Se realizarón 18,229,970 impresiones, lo que representa un avance del 58 por ciento de los 31,293,904 programados en el presente ejercicio fiscal,  consistentes en tarjeta única de movilidad integrada, carteles, dípticos, etiquetas, folletos, gacetas, lonas, medallas, sellos, trípticos, volantes, principalemente, con la finalidad de cubrir las necesidades de impresión de los Entes Públicos para el desarrollo de sus programas y proyectos.</t>
  </si>
  <si>
    <t>Se realizaron 166 contratos con clientes, lo que representa un avance del 68 por ciento de los 245 programados en el presente ejercicio fiscal.</t>
  </si>
  <si>
    <t>Se realizaron 16 cursos, denominados "Reconstrucción de Infraestructura Post-Desastres", "Comités Internos de Protección Cívil", "Básico de Evacuaión", "Medidas Preventivas en caso de Sismo", "Gestión Integral del Riesgo de Desastres",  "Sequía: Un reto en la reducción del desastre", "Intermedio de Primeros Auxilios", Intermedio de Prevención, Conbate y Extinción de Incendios", "Intermedio de Evacuación", "Intermedio de Comunicación", Atención Psicológica en Emergencias", "Apoyo Psicológico de Primer Contacto", "Grupo de Apoyo Especial", "Medidas Preventivas en caso de Actividad Volcanica" "Responsable Oficial de Protección Civil Institucional" y "Plan Familiar para la Prevención de Riesgos" lo que representa un avance del 107 por ciento de los 15 programados en el presente ejercicio fiscal, en los cuales se capacitaron 157 personas de Corporación Mexicana de Impresión, S.A. de C.V., que recibierón 303 constancias</t>
  </si>
  <si>
    <t>Se realizaron 9  actividades de difusión y promoción de programas de capacitación, lo que representa un avance del 82 por ciento de los 11 programados en el presente ejercicio fiscal.</t>
  </si>
  <si>
    <t>Se realizó un simulacros durante el tercer trimestre del ejercicio, lo que representa un avance del 50% por ciento de los 2 programados en el presente ejercicio fiscal.</t>
  </si>
  <si>
    <t>Se realizó una reunión informativa para la aplicación de protocolos de actuación a seguir en los simulacros durante el tercer trimestre del ejercicio, lo que representa un avance del 50% por ciento de los 2 programados en el presente ejercicio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</si>
</sst>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11" fontId="0" fillId="0" borderId="0" xfId="0" applyNumberFormat="1" applyAlignment="1">
      <alignment horizontal="center" vertical="center" wrapText="1"/>
    </xf>
    <xf numFmtId="0" fontId="0" fillId="0" borderId="0" xfId="0" applyAlignment="1">
      <alignment horizontal="center" vertical="center" wrapText="1"/>
    </xf>
    <xf numFmtId="0" fontId="0" fillId="0" borderId="2"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9" fontId="0" fillId="0" borderId="0" xfId="0" applyNumberFormat="1" applyAlignment="1">
      <alignment vertical="center" wrapText="1"/>
    </xf>
    <xf numFmtId="9" fontId="0" fillId="0" borderId="0" xfId="1" applyFont="1" applyAlignment="1">
      <alignment vertical="center" wrapText="1"/>
    </xf>
    <xf numFmtId="9" fontId="0" fillId="0" borderId="0" xfId="1" applyFont="1" applyAlignment="1">
      <alignment horizontal="center" vertical="center" wrapText="1"/>
    </xf>
    <xf numFmtId="0" fontId="0" fillId="0" borderId="0" xfId="0" applyAlignment="1">
      <alignment horizontal="left" vertical="center" wrapText="1"/>
    </xf>
    <xf numFmtId="9" fontId="0" fillId="0" borderId="0" xfId="1" applyFont="1" applyFill="1" applyAlignment="1">
      <alignment horizontal="center" vertical="center" wrapText="1"/>
    </xf>
    <xf numFmtId="0" fontId="2" fillId="3" borderId="3"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4"/>
  <sheetViews>
    <sheetView tabSelected="1" topLeftCell="K2" zoomScale="55" zoomScaleNormal="55" workbookViewId="0">
      <selection activeCell="J8" sqref="J8"/>
    </sheetView>
  </sheetViews>
  <sheetFormatPr baseColWidth="10" defaultColWidth="9.109375" defaultRowHeight="15.05" x14ac:dyDescent="0.3"/>
  <cols>
    <col min="1" max="1" width="8" bestFit="1" customWidth="1"/>
    <col min="2" max="2" width="18.33203125" customWidth="1"/>
    <col min="3" max="3" width="17" customWidth="1"/>
    <col min="4" max="4" width="13.5546875" customWidth="1"/>
    <col min="5" max="5" width="13.109375" customWidth="1"/>
    <col min="6" max="6" width="11.33203125" customWidth="1"/>
    <col min="7" max="7" width="25.88671875" customWidth="1"/>
    <col min="8" max="8" width="14.5546875" customWidth="1"/>
    <col min="9" max="9" width="15.5546875" customWidth="1"/>
    <col min="10" max="10" width="49.5546875" customWidth="1"/>
    <col min="11" max="11" width="28.33203125" bestFit="1" customWidth="1"/>
    <col min="12" max="12" width="36" bestFit="1" customWidth="1"/>
    <col min="13" max="13" width="18" bestFit="1" customWidth="1"/>
    <col min="14" max="14" width="20.109375" bestFit="1" customWidth="1"/>
    <col min="15" max="16" width="55.88671875" customWidth="1"/>
  </cols>
  <sheetData>
    <row r="1" spans="1:16" hidden="1" x14ac:dyDescent="0.3">
      <c r="A1" t="s">
        <v>0</v>
      </c>
    </row>
    <row r="2" spans="1:16" x14ac:dyDescent="0.3">
      <c r="A2" s="18" t="s">
        <v>1</v>
      </c>
      <c r="B2" s="19"/>
      <c r="C2" s="19"/>
      <c r="D2" s="18" t="s">
        <v>2</v>
      </c>
      <c r="E2" s="19"/>
      <c r="F2" s="19"/>
      <c r="G2" s="18" t="s">
        <v>3</v>
      </c>
      <c r="H2" s="19"/>
      <c r="I2" s="19"/>
    </row>
    <row r="3" spans="1:16" x14ac:dyDescent="0.3">
      <c r="A3" s="20" t="s">
        <v>4</v>
      </c>
      <c r="B3" s="19"/>
      <c r="C3" s="19"/>
      <c r="D3" s="20" t="s">
        <v>5</v>
      </c>
      <c r="E3" s="19"/>
      <c r="F3" s="19"/>
      <c r="G3" s="20" t="s">
        <v>4</v>
      </c>
      <c r="H3" s="19"/>
      <c r="I3" s="19"/>
    </row>
    <row r="4" spans="1:16" hidden="1" x14ac:dyDescent="0.3">
      <c r="A4" t="s">
        <v>6</v>
      </c>
      <c r="B4" t="s">
        <v>7</v>
      </c>
      <c r="C4" t="s">
        <v>7</v>
      </c>
      <c r="D4" t="s">
        <v>8</v>
      </c>
      <c r="E4" t="s">
        <v>8</v>
      </c>
      <c r="F4" t="s">
        <v>8</v>
      </c>
      <c r="G4" t="s">
        <v>8</v>
      </c>
      <c r="H4" t="s">
        <v>8</v>
      </c>
      <c r="I4" t="s">
        <v>8</v>
      </c>
      <c r="J4" t="s">
        <v>8</v>
      </c>
      <c r="K4" t="s">
        <v>9</v>
      </c>
      <c r="L4" t="s">
        <v>9</v>
      </c>
      <c r="M4" t="s">
        <v>7</v>
      </c>
      <c r="N4" t="s">
        <v>10</v>
      </c>
      <c r="O4" t="s">
        <v>11</v>
      </c>
    </row>
    <row r="5" spans="1:16"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6" x14ac:dyDescent="0.3">
      <c r="A6" s="18" t="s">
        <v>27</v>
      </c>
      <c r="B6" s="19"/>
      <c r="C6" s="19"/>
      <c r="D6" s="19"/>
      <c r="E6" s="19"/>
      <c r="F6" s="19"/>
      <c r="G6" s="19"/>
      <c r="H6" s="19"/>
      <c r="I6" s="19"/>
      <c r="J6" s="19"/>
      <c r="K6" s="19"/>
      <c r="L6" s="19"/>
      <c r="M6" s="19"/>
      <c r="N6" s="19"/>
      <c r="O6" s="19"/>
    </row>
    <row r="7" spans="1:16" s="2" customFormat="1" ht="50.1" x14ac:dyDescent="0.3">
      <c r="A7" s="1" t="s">
        <v>28</v>
      </c>
      <c r="B7" s="1" t="s">
        <v>29</v>
      </c>
      <c r="C7" s="1" t="s">
        <v>30</v>
      </c>
      <c r="D7" s="1" t="s">
        <v>31</v>
      </c>
      <c r="E7" s="1" t="s">
        <v>32</v>
      </c>
      <c r="F7" s="1" t="s">
        <v>33</v>
      </c>
      <c r="G7" s="1" t="s">
        <v>34</v>
      </c>
      <c r="H7" s="1" t="s">
        <v>35</v>
      </c>
      <c r="I7" s="1" t="s">
        <v>36</v>
      </c>
      <c r="J7" s="1" t="s">
        <v>37</v>
      </c>
      <c r="K7" s="1" t="s">
        <v>38</v>
      </c>
      <c r="L7" s="1" t="s">
        <v>39</v>
      </c>
      <c r="M7" s="1" t="s">
        <v>40</v>
      </c>
      <c r="N7" s="15" t="s">
        <v>41</v>
      </c>
      <c r="O7" s="1" t="s">
        <v>42</v>
      </c>
    </row>
    <row r="8" spans="1:16" s="4" customFormat="1" ht="101.45" customHeight="1" x14ac:dyDescent="0.3">
      <c r="A8" s="4">
        <v>2024</v>
      </c>
      <c r="B8" s="5">
        <v>45474</v>
      </c>
      <c r="C8" s="5">
        <v>45565</v>
      </c>
      <c r="D8" s="6" t="s">
        <v>45</v>
      </c>
      <c r="E8" s="7" t="s">
        <v>43</v>
      </c>
      <c r="F8" s="7" t="s">
        <v>44</v>
      </c>
      <c r="G8" s="7" t="s">
        <v>51</v>
      </c>
      <c r="H8" s="14">
        <f>SUM(34736707/69207039)</f>
        <v>0.50192447909814497</v>
      </c>
      <c r="I8" s="14">
        <f>SUM(65163225/268622820)</f>
        <v>0.24258261081467317</v>
      </c>
      <c r="J8" s="8" t="s">
        <v>52</v>
      </c>
      <c r="K8" s="3" t="s">
        <v>47</v>
      </c>
      <c r="L8" s="3" t="s">
        <v>48</v>
      </c>
      <c r="N8" s="5">
        <v>45582</v>
      </c>
      <c r="O8" s="16" t="s">
        <v>50</v>
      </c>
      <c r="P8" s="10"/>
    </row>
    <row r="9" spans="1:16" s="4" customFormat="1" ht="150.30000000000001" customHeight="1" x14ac:dyDescent="0.3">
      <c r="A9" s="4">
        <v>2024</v>
      </c>
      <c r="B9" s="5">
        <v>45474</v>
      </c>
      <c r="C9" s="5">
        <v>45565</v>
      </c>
      <c r="D9" s="6" t="s">
        <v>45</v>
      </c>
      <c r="E9" s="7" t="s">
        <v>43</v>
      </c>
      <c r="F9" s="7" t="s">
        <v>44</v>
      </c>
      <c r="G9" s="7" t="s">
        <v>51</v>
      </c>
      <c r="H9" s="14">
        <f>SUM(1163548/5471484)</f>
        <v>0.21265674906478754</v>
      </c>
      <c r="I9" s="14">
        <f>SUM(18229970/31293904)</f>
        <v>0.58254061238252663</v>
      </c>
      <c r="J9" s="9" t="s">
        <v>53</v>
      </c>
      <c r="K9" s="3" t="s">
        <v>47</v>
      </c>
      <c r="L9" s="3" t="s">
        <v>48</v>
      </c>
      <c r="N9" s="5">
        <v>45582</v>
      </c>
      <c r="O9" s="17"/>
      <c r="P9" s="10"/>
    </row>
    <row r="10" spans="1:16" s="4" customFormat="1" ht="67.650000000000006" customHeight="1" x14ac:dyDescent="0.3">
      <c r="A10" s="4">
        <v>2024</v>
      </c>
      <c r="B10" s="5">
        <v>45474</v>
      </c>
      <c r="C10" s="5">
        <v>45565</v>
      </c>
      <c r="D10" s="6" t="s">
        <v>45</v>
      </c>
      <c r="E10" s="7" t="s">
        <v>43</v>
      </c>
      <c r="F10" s="7" t="s">
        <v>44</v>
      </c>
      <c r="G10" s="7" t="s">
        <v>51</v>
      </c>
      <c r="H10" s="14">
        <f>SUM(124/124)</f>
        <v>1</v>
      </c>
      <c r="I10" s="14">
        <f>SUM(166/245)</f>
        <v>0.67755102040816328</v>
      </c>
      <c r="J10" s="9" t="s">
        <v>54</v>
      </c>
      <c r="K10" s="3" t="s">
        <v>47</v>
      </c>
      <c r="L10" s="3" t="s">
        <v>48</v>
      </c>
      <c r="N10" s="5">
        <v>45582</v>
      </c>
      <c r="O10" s="17"/>
      <c r="P10" s="10"/>
    </row>
    <row r="11" spans="1:16" s="4" customFormat="1" ht="328.1" customHeight="1" x14ac:dyDescent="0.3">
      <c r="A11" s="4">
        <v>2024</v>
      </c>
      <c r="B11" s="5">
        <v>45474</v>
      </c>
      <c r="C11" s="5">
        <v>45565</v>
      </c>
      <c r="D11" s="7" t="s">
        <v>46</v>
      </c>
      <c r="E11" s="7" t="s">
        <v>43</v>
      </c>
      <c r="F11" s="7" t="s">
        <v>44</v>
      </c>
      <c r="G11" s="7" t="s">
        <v>51</v>
      </c>
      <c r="H11" s="12">
        <f>SUM(9/9)</f>
        <v>1</v>
      </c>
      <c r="I11" s="12">
        <f>SUM(16/15)</f>
        <v>1.0666666666666667</v>
      </c>
      <c r="J11" s="13" t="s">
        <v>55</v>
      </c>
      <c r="K11" s="3" t="s">
        <v>49</v>
      </c>
      <c r="L11" s="3" t="s">
        <v>48</v>
      </c>
      <c r="N11" s="5">
        <v>45582</v>
      </c>
      <c r="O11" s="17"/>
      <c r="P11" s="11"/>
    </row>
    <row r="12" spans="1:16" s="4" customFormat="1" ht="83.9" customHeight="1" x14ac:dyDescent="0.3">
      <c r="A12" s="4">
        <v>2024</v>
      </c>
      <c r="B12" s="5">
        <v>45474</v>
      </c>
      <c r="C12" s="5">
        <v>45565</v>
      </c>
      <c r="D12" s="7" t="s">
        <v>46</v>
      </c>
      <c r="E12" s="7" t="s">
        <v>43</v>
      </c>
      <c r="F12" s="7" t="s">
        <v>44</v>
      </c>
      <c r="G12" s="7" t="s">
        <v>51</v>
      </c>
      <c r="H12" s="12">
        <f>SUM(2/2)</f>
        <v>1</v>
      </c>
      <c r="I12" s="12">
        <f>SUM(9/11)</f>
        <v>0.81818181818181823</v>
      </c>
      <c r="J12" s="13" t="s">
        <v>56</v>
      </c>
      <c r="K12" s="3" t="s">
        <v>49</v>
      </c>
      <c r="L12" s="3" t="s">
        <v>48</v>
      </c>
      <c r="N12" s="5">
        <v>45582</v>
      </c>
      <c r="O12" s="17"/>
      <c r="P12" s="11"/>
    </row>
    <row r="13" spans="1:16" s="4" customFormat="1" ht="75.150000000000006" customHeight="1" x14ac:dyDescent="0.3">
      <c r="A13" s="4">
        <v>2024</v>
      </c>
      <c r="B13" s="5">
        <v>45474</v>
      </c>
      <c r="C13" s="5">
        <v>45565</v>
      </c>
      <c r="D13" s="7" t="s">
        <v>46</v>
      </c>
      <c r="E13" s="7" t="s">
        <v>43</v>
      </c>
      <c r="F13" s="7" t="s">
        <v>44</v>
      </c>
      <c r="G13" s="7" t="s">
        <v>51</v>
      </c>
      <c r="H13" s="12">
        <v>0</v>
      </c>
      <c r="I13" s="12">
        <f>SUM(1/2)</f>
        <v>0.5</v>
      </c>
      <c r="J13" s="13" t="s">
        <v>57</v>
      </c>
      <c r="K13" s="3" t="s">
        <v>49</v>
      </c>
      <c r="L13" s="3" t="s">
        <v>48</v>
      </c>
      <c r="N13" s="5">
        <v>45582</v>
      </c>
      <c r="O13" s="17"/>
      <c r="P13" s="11"/>
    </row>
    <row r="14" spans="1:16" s="4" customFormat="1" ht="90.8" customHeight="1" x14ac:dyDescent="0.3">
      <c r="A14" s="4">
        <v>2024</v>
      </c>
      <c r="B14" s="5">
        <v>45474</v>
      </c>
      <c r="C14" s="5">
        <v>45565</v>
      </c>
      <c r="D14" s="7" t="s">
        <v>46</v>
      </c>
      <c r="E14" s="7" t="s">
        <v>43</v>
      </c>
      <c r="F14" s="7" t="s">
        <v>44</v>
      </c>
      <c r="G14" s="7" t="s">
        <v>51</v>
      </c>
      <c r="H14" s="12">
        <v>0</v>
      </c>
      <c r="I14" s="12">
        <f>SUM(1/2)</f>
        <v>0.5</v>
      </c>
      <c r="J14" s="13" t="s">
        <v>58</v>
      </c>
      <c r="K14" s="3" t="s">
        <v>49</v>
      </c>
      <c r="L14" s="3" t="s">
        <v>48</v>
      </c>
      <c r="N14" s="5">
        <v>45582</v>
      </c>
      <c r="O14" s="17"/>
      <c r="P14" s="11"/>
    </row>
  </sheetData>
  <mergeCells count="8">
    <mergeCell ref="O8:O14"/>
    <mergeCell ref="A6:O6"/>
    <mergeCell ref="A2:C2"/>
    <mergeCell ref="D2:F2"/>
    <mergeCell ref="G2:I2"/>
    <mergeCell ref="A3:C3"/>
    <mergeCell ref="D3:F3"/>
    <mergeCell ref="G3:I3"/>
  </mergeCells>
  <printOptions horizontalCentered="1"/>
  <pageMargins left="0.31496062992125984" right="0.31496062992125984" top="0.74803149606299213" bottom="0.74803149606299213" header="0.31496062992125984" footer="0.31496062992125984"/>
  <pageSetup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NANCY MENDOZA CASTRO</cp:lastModifiedBy>
  <cp:lastPrinted>2024-04-24T18:43:59Z</cp:lastPrinted>
  <dcterms:created xsi:type="dcterms:W3CDTF">2024-04-18T19:41:57Z</dcterms:created>
  <dcterms:modified xsi:type="dcterms:W3CDTF">2024-10-16T19:57:25Z</dcterms:modified>
</cp:coreProperties>
</file>