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BA5B542D-3BA3-407B-9F4A-1D6F9DF49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 a="1"/>
  <c r="J10" i="1" a="1"/>
  <c r="J13" i="1" a="1"/>
  <c r="J15" i="1" a="1"/>
  <c r="J14" i="1" a="1"/>
  <c r="J12" i="1" a="1"/>
  <c r="J9" i="1" a="1"/>
  <c r="J8" i="1" a="1"/>
  <c r="J11" i="1" a="1"/>
  <c r="J11" i="1" l="1"/>
  <c r="J8" i="1"/>
  <c r="J9" i="1"/>
  <c r="J12" i="1"/>
  <c r="J14" i="1"/>
  <c r="J15" i="1"/>
  <c r="J13" i="1"/>
  <c r="J10" i="1"/>
  <c r="J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<sst xmlns="http://schemas.openxmlformats.org/spreadsheetml/2006/main" count="616" uniqueCount="309">
  <si>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</si>
  <si>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</si>
  <si>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</si>
  <si>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</si>
  <si>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</si>
  <si>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</si>
  <si>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</si>
  <si>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</si>
  <si>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</si>
  <si>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</si>
  <si>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</si>
  <si>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</si>
  <si>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</si>
  <si>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</si>
  <si>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</si>
  <si>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</si>
  <si>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</si>
  <si>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</si>
  <si>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</si>
  <si>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</si>
  <si>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</si>
  <si>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</si>
  <si>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</si>
  <si>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</si>
  <si>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</si>
  <si>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</si>
  <si>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</si>
  <si>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</si>
  <si>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</si>
  <si>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</si>
  <si>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</si>
  <si>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</si>
  <si>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</si>
  <si>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</si>
  <si>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</si>
  <si>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</si>
  <si>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</si>
  <si>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</si>
  <si>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</si>
  <si>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</si>
  <si>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</si>
  <si>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</si>
  <si>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</si>
  <si>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</si>
  <si>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</si>
  <si>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</si>
  <si>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</si>
  <si>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</si>
  <si>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</si>
  <si>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</si>
  <si>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</si>
  <si>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</si>
  <si>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</si>
  <si>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</si>
  <si>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</si>
  <si>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</si>
  <si>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</si>
  <si>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</si>
  <si>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</si>
  <si>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</si>
  <si>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</si>
  <si>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</si>
  <si>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</si>
  <si>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</si>
  <si>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</si>
  <si>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</si>
  <si>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</si>
  <si>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</si>
  <si>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</si>
  <si>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</si>
  <si>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</si>
  <si>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</si>
  <si>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</si>
  <si>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</si>
  <si>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</si>
  <si>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</si>
  <si>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</si>
  <si>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</si>
  <si>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</si>
  <si>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</si>
  <si>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</si>
  <si>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</si>
  <si>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</si>
  <si>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</si>
  <si>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</si>
  <si>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</si>
  <si>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</si>
  <si>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</si>
  <si>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</si>
  <si>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</si>
  <si>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</si>
  <si>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</si>
  <si>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</si>
  <si>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</si>
  <si>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</si>
  <si>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</si>
  <si>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</si>
  <si>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</si>
  <si>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</si>
  <si>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</si>
  <si>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</si>
  <si>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</si>
  <si>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</si>
  <si>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</si>
  <si>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</si>
  <si>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</si>
  <si>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</si>
  <si>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</si>
  <si>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</si>
  <si>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</si>
  <si>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</si>
  <si>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</si>
  <si>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</si>
  <si>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</si>
  <si>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</si>
  <si>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</si>
  <si>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</si>
  <si>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</si>
  <si>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</si>
  <si>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</si>
  <si>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</si>
  <si>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</si>
  <si>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</si>
  <si>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</si>
  <si>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</si>
  <si>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</si>
  <si>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</si>
  <si>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</si>
  <si>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</si>
  <si>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</si>
  <si>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</si>
  <si>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</si>
  <si>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</si>
  <si>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</si>
  <si>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</si>
  <si>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</si>
  <si>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</si>
  <si>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</si>
  <si>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</si>
  <si>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</si>
  <si>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</si>
  <si>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</si>
  <si>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</si>
  <si>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</si>
  <si>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</si>
  <si>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</si>
  <si>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</si>
  <si>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</si>
  <si>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</si>
  <si>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</si>
  <si>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</si>
  <si>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</si>
  <si>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</si>
  <si>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</si>
  <si>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</si>
  <si>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</si>
  <si>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</si>
  <si>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</si>
  <si>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</si>
  <si>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</si>
  <si>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</si>
  <si>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</si>
  <si>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</si>
  <si>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</si>
  <si>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</si>
  <si>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</si>
  <si>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</si>
  <si>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</si>
  <si>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</si>
  <si>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</si>
  <si>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</si>
  <si>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</si>
  <si>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</si>
  <si>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</si>
  <si>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</si>
  <si>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</si>
  <si>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</si>
  <si>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</si>
  <si>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</si>
  <si>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</si>
  <si>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</si>
  <si>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</si>
  <si>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</si>
  <si>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</si>
  <si>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</si>
  <si>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</si>
  <si>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</si>
  <si>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</si>
  <si>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</si>
  <si>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</si>
  <si>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</si>
  <si>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</si>
  <si>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</si>
  <si>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</si>
  <si>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</si>
  <si>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</si>
  <si>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</si>
  <si>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</si>
  <si>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</si>
  <si>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</si>
  <si>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</si>
  <si>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</si>
  <si>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</si>
  <si>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</si>
  <si>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</si>
  <si>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</si>
  <si>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</si>
  <si>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</si>
  <si>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</si>
  <si>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</si>
  <si>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</si>
  <si>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</si>
  <si>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</si>
  <si>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</si>
  <si>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</si>
  <si>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</si>
  <si>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</si>
  <si>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</si>
  <si>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</si>
  <si>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</si>
  <si>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</si>
  <si>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</si>
  <si>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</si>
  <si>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Francisco Javier </t>
  </si>
  <si>
    <t xml:space="preserve">Gutierrez </t>
  </si>
  <si>
    <t>Macin</t>
  </si>
  <si>
    <t>Ignacio</t>
  </si>
  <si>
    <t xml:space="preserve">Leon </t>
  </si>
  <si>
    <t xml:space="preserve">Jaime </t>
  </si>
  <si>
    <t xml:space="preserve">Moises </t>
  </si>
  <si>
    <t>Gonzalez</t>
  </si>
  <si>
    <t xml:space="preserve">Carlos Alberto </t>
  </si>
  <si>
    <t xml:space="preserve">Serna </t>
  </si>
  <si>
    <t>Escamilla</t>
  </si>
  <si>
    <t xml:space="preserve">Abigail Catalina </t>
  </si>
  <si>
    <t xml:space="preserve">Alvarez </t>
  </si>
  <si>
    <t>Nevarez</t>
  </si>
  <si>
    <t xml:space="preserve">Guadalupe Susana </t>
  </si>
  <si>
    <t xml:space="preserve">Gomez </t>
  </si>
  <si>
    <t xml:space="preserve">Faustino </t>
  </si>
  <si>
    <t xml:space="preserve">Del Angel </t>
  </si>
  <si>
    <t xml:space="preserve">Morales </t>
  </si>
  <si>
    <t xml:space="preserve">Yorshio Efren </t>
  </si>
  <si>
    <t xml:space="preserve">Lopez </t>
  </si>
  <si>
    <t xml:space="preserve">Balderas </t>
  </si>
  <si>
    <t xml:space="preserve">Diaz </t>
  </si>
  <si>
    <t xml:space="preserve">Cisneros </t>
  </si>
  <si>
    <t>Rosalba</t>
  </si>
  <si>
    <t xml:space="preserve">TÉCNICOS ESPECIALIZADOS EN FUMIGACIÓN, S.A. DE C.V. </t>
  </si>
  <si>
    <t xml:space="preserve">IGNACIO LEON JAIME </t>
  </si>
  <si>
    <t xml:space="preserve">ELECTRO EQUIPOS Y MOTORES, G&amp;G, S.A. DE C.V. </t>
  </si>
  <si>
    <t>UP-GRADE OIL, S.A. DE C.V.</t>
  </si>
  <si>
    <t xml:space="preserve">ASOCIACIÓN MEXICANA DE DIRECTORES RESPONSABLES DE OBRA Y CORRESPONSABLES, A.C. </t>
  </si>
  <si>
    <t xml:space="preserve">CANDE INGENIEROS S.A. DE C.V. </t>
  </si>
  <si>
    <t xml:space="preserve">KAN MAK S.A. DE C.V. </t>
  </si>
  <si>
    <t xml:space="preserve">CORPORACION MEXICANA DE IMPRESIÓN S.A. DE C.V. </t>
  </si>
  <si>
    <t>TEF020118Q61</t>
  </si>
  <si>
    <t>LEJI631204J79</t>
  </si>
  <si>
    <t>EEM081208MA8</t>
  </si>
  <si>
    <t>UOM131010B39</t>
  </si>
  <si>
    <t>CIN841218TEO</t>
  </si>
  <si>
    <t>SIG050720CQ6</t>
  </si>
  <si>
    <t>KMA230721E82</t>
  </si>
  <si>
    <t>CMI780808HI2</t>
  </si>
  <si>
    <t>AMD881109G63</t>
  </si>
  <si>
    <t>Cafetales</t>
  </si>
  <si>
    <t xml:space="preserve">Granjas Coapa </t>
  </si>
  <si>
    <t>Tlalpan</t>
  </si>
  <si>
    <t>Sector 22</t>
  </si>
  <si>
    <t>manzana 66 lote 27 casa 3</t>
  </si>
  <si>
    <t xml:space="preserve">Heroes Tecámac 6a sección </t>
  </si>
  <si>
    <t>Tecamac</t>
  </si>
  <si>
    <t>Lagos de Moreno</t>
  </si>
  <si>
    <t>La Laguna</t>
  </si>
  <si>
    <t xml:space="preserve">Tlalnepantla de Baz </t>
  </si>
  <si>
    <t>Economia</t>
  </si>
  <si>
    <t>4 Arboles</t>
  </si>
  <si>
    <t xml:space="preserve">Venustiano Carranza </t>
  </si>
  <si>
    <t xml:space="preserve">Camino a Santa Teresa </t>
  </si>
  <si>
    <t>Parques del Pedregal</t>
  </si>
  <si>
    <t xml:space="preserve">Concepción Bistegui </t>
  </si>
  <si>
    <t>piso 4</t>
  </si>
  <si>
    <t>Del Valle</t>
  </si>
  <si>
    <t>Benito Juarez</t>
  </si>
  <si>
    <t>Erasmo Castellanos Quinto</t>
  </si>
  <si>
    <t>Educacion</t>
  </si>
  <si>
    <t xml:space="preserve">Coyoacan </t>
  </si>
  <si>
    <t xml:space="preserve">Periferico Sur </t>
  </si>
  <si>
    <t>piso 3</t>
  </si>
  <si>
    <t xml:space="preserve">Jardines de la Montaña </t>
  </si>
  <si>
    <t xml:space="preserve">General Victoriano Zepeda </t>
  </si>
  <si>
    <t xml:space="preserve">Observatorio </t>
  </si>
  <si>
    <t>Miguel Hidalgo</t>
  </si>
  <si>
    <t>contacto@tef.mx</t>
  </si>
  <si>
    <t xml:space="preserve">Poder notarial </t>
  </si>
  <si>
    <t>ssleonjaime@hotmail.com</t>
  </si>
  <si>
    <t>eemgyg@yahoo.com.mx</t>
  </si>
  <si>
    <t>up.grademexico19@gmail.com</t>
  </si>
  <si>
    <t>amdrocnacional@gmail.com</t>
  </si>
  <si>
    <t>yorshio.balderas@inersiamonitoring.com</t>
  </si>
  <si>
    <t>contacto@candeingenieros.com</t>
  </si>
  <si>
    <t>dgcomisacconocimiento@cdmx.gob.mx</t>
  </si>
  <si>
    <t xml:space="preserve">Coordinación de Administración y Finanzas </t>
  </si>
  <si>
    <t>Los campos vacios corresponden a lo que no aplica</t>
  </si>
  <si>
    <t>N/A</t>
  </si>
  <si>
    <t>http://cgservicios.df.gob.mx/contraloria/consultaAdquisiciones.php</t>
  </si>
  <si>
    <t>https://datos.cdmx.gob.mx/dataset/padron-de-proveedores-vigente</t>
  </si>
  <si>
    <t>SIGMETRIC S.A. DE C.V.</t>
  </si>
  <si>
    <t>Ver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</si>
</sst>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tef.mx" TargetMode="External"/><Relationship Id="rId13" Type="http://schemas.openxmlformats.org/officeDocument/2006/relationships/hyperlink" Target="mailto:yorshio.balderas@inersiamonitoring.com" TargetMode="External"/><Relationship Id="rId18" Type="http://schemas.openxmlformats.org/officeDocument/2006/relationships/hyperlink" Target="https://datos.cdmx.gob.mx/dataset/padron-de-proveedores-vigente" TargetMode="External"/><Relationship Id="rId3" Type="http://schemas.openxmlformats.org/officeDocument/2006/relationships/hyperlink" Target="mailto:eemgyg@yahoo.com.mx" TargetMode="External"/><Relationship Id="rId7" Type="http://schemas.openxmlformats.org/officeDocument/2006/relationships/hyperlink" Target="mailto:contacto@candeingenieros.com" TargetMode="External"/><Relationship Id="rId12" Type="http://schemas.openxmlformats.org/officeDocument/2006/relationships/hyperlink" Target="mailto:amdrocnacional@gmail.com" TargetMode="External"/><Relationship Id="rId17" Type="http://schemas.openxmlformats.org/officeDocument/2006/relationships/hyperlink" Target="https://datos.cdmx.gob.mx/dataset/padron-de-proveedores-vigente" TargetMode="External"/><Relationship Id="rId2" Type="http://schemas.openxmlformats.org/officeDocument/2006/relationships/hyperlink" Target="mailto:ssleonjaime@hotmail.com" TargetMode="External"/><Relationship Id="rId16" Type="http://schemas.openxmlformats.org/officeDocument/2006/relationships/hyperlink" Target="http://cgservicios.df.gob.mx/contraloria/consultaAdquisiciones.php" TargetMode="External"/><Relationship Id="rId1" Type="http://schemas.openxmlformats.org/officeDocument/2006/relationships/hyperlink" Target="mailto:contacto@tef.mx" TargetMode="External"/><Relationship Id="rId6" Type="http://schemas.openxmlformats.org/officeDocument/2006/relationships/hyperlink" Target="mailto:yorshio.balderas@inersiamonitoring.com" TargetMode="External"/><Relationship Id="rId11" Type="http://schemas.openxmlformats.org/officeDocument/2006/relationships/hyperlink" Target="mailto:up.grademexico19@gmail.com" TargetMode="External"/><Relationship Id="rId5" Type="http://schemas.openxmlformats.org/officeDocument/2006/relationships/hyperlink" Target="mailto:amdrocnacional@gmail.com" TargetMode="External"/><Relationship Id="rId15" Type="http://schemas.openxmlformats.org/officeDocument/2006/relationships/hyperlink" Target="http://cgservicios.df.gob.mx/contraloria/consultaAdquisiciones.php" TargetMode="External"/><Relationship Id="rId10" Type="http://schemas.openxmlformats.org/officeDocument/2006/relationships/hyperlink" Target="mailto:eemgyg@yahoo.com.mx" TargetMode="External"/><Relationship Id="rId4" Type="http://schemas.openxmlformats.org/officeDocument/2006/relationships/hyperlink" Target="mailto:up.grademexico19@gmail.com" TargetMode="External"/><Relationship Id="rId9" Type="http://schemas.openxmlformats.org/officeDocument/2006/relationships/hyperlink" Target="mailto:ssleonjaime@hotmail.com" TargetMode="External"/><Relationship Id="rId14" Type="http://schemas.openxmlformats.org/officeDocument/2006/relationships/hyperlink" Target="mailto:contacto@candeingenier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2" workbookViewId="0">
      <selection activeCell="AS17" sqref="A17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248</v>
      </c>
      <c r="J8" s="4" t="str" cm="1">
        <f t="array" aca="1" ref="J8" ca="1">HYPERLINK("#"&amp;CELL("direccion",Tabla_590282!A4),"1")</f>
        <v>1</v>
      </c>
      <c r="K8" t="s">
        <v>308</v>
      </c>
      <c r="L8" t="s">
        <v>116</v>
      </c>
      <c r="M8" t="s">
        <v>308</v>
      </c>
      <c r="N8" t="s">
        <v>256</v>
      </c>
      <c r="O8" t="s">
        <v>148</v>
      </c>
      <c r="P8" t="s">
        <v>151</v>
      </c>
      <c r="Q8" t="s">
        <v>308</v>
      </c>
      <c r="R8" t="s">
        <v>177</v>
      </c>
      <c r="S8" t="s">
        <v>265</v>
      </c>
      <c r="T8">
        <v>90</v>
      </c>
      <c r="U8">
        <v>6</v>
      </c>
      <c r="V8" t="s">
        <v>183</v>
      </c>
      <c r="W8" t="s">
        <v>266</v>
      </c>
      <c r="AA8" t="s">
        <v>267</v>
      </c>
      <c r="AC8" t="s">
        <v>148</v>
      </c>
      <c r="AD8">
        <v>14330</v>
      </c>
      <c r="AE8" t="s">
        <v>308</v>
      </c>
      <c r="AF8" t="s">
        <v>308</v>
      </c>
      <c r="AG8" t="s">
        <v>308</v>
      </c>
      <c r="AH8" t="s">
        <v>308</v>
      </c>
      <c r="AI8" t="s">
        <v>223</v>
      </c>
      <c r="AJ8" t="s">
        <v>224</v>
      </c>
      <c r="AK8" t="s">
        <v>225</v>
      </c>
      <c r="AL8">
        <v>5556731696</v>
      </c>
      <c r="AM8" s="4" t="s">
        <v>293</v>
      </c>
      <c r="AN8" t="s">
        <v>294</v>
      </c>
      <c r="AP8">
        <v>5556731696</v>
      </c>
      <c r="AQ8" s="4" t="s">
        <v>293</v>
      </c>
      <c r="AR8" s="4" t="s">
        <v>306</v>
      </c>
      <c r="AS8" s="4" t="s">
        <v>305</v>
      </c>
      <c r="AT8" t="s">
        <v>302</v>
      </c>
      <c r="AU8" s="3">
        <v>45672</v>
      </c>
      <c r="AV8" t="s">
        <v>303</v>
      </c>
    </row>
    <row r="9" spans="1:48" x14ac:dyDescent="0.25">
      <c r="A9">
        <v>2024</v>
      </c>
      <c r="B9" s="3">
        <v>45566</v>
      </c>
      <c r="C9" s="3">
        <v>45657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249</v>
      </c>
      <c r="J9" s="4" t="str" cm="1">
        <f t="array" aca="1" ref="J9" ca="1">HYPERLINK("#"&amp;CELL("direccion",Tabla_590282!A5),"2")</f>
        <v>2</v>
      </c>
      <c r="K9" t="s">
        <v>308</v>
      </c>
      <c r="L9" t="s">
        <v>116</v>
      </c>
      <c r="M9" t="s">
        <v>308</v>
      </c>
      <c r="N9" t="s">
        <v>257</v>
      </c>
      <c r="O9" t="s">
        <v>118</v>
      </c>
      <c r="P9" t="s">
        <v>151</v>
      </c>
      <c r="Q9" t="s">
        <v>308</v>
      </c>
      <c r="R9" t="s">
        <v>158</v>
      </c>
      <c r="S9" t="s">
        <v>268</v>
      </c>
      <c r="T9" t="s">
        <v>269</v>
      </c>
      <c r="V9" t="s">
        <v>183</v>
      </c>
      <c r="W9" t="s">
        <v>270</v>
      </c>
      <c r="AA9" t="s">
        <v>271</v>
      </c>
      <c r="AC9" t="s">
        <v>118</v>
      </c>
      <c r="AD9">
        <v>55765</v>
      </c>
      <c r="AE9" t="s">
        <v>308</v>
      </c>
      <c r="AF9" t="s">
        <v>308</v>
      </c>
      <c r="AG9" t="s">
        <v>308</v>
      </c>
      <c r="AH9" t="s">
        <v>308</v>
      </c>
      <c r="AI9" t="s">
        <v>226</v>
      </c>
      <c r="AJ9" t="s">
        <v>227</v>
      </c>
      <c r="AK9" t="s">
        <v>228</v>
      </c>
      <c r="AL9">
        <v>5575845131</v>
      </c>
      <c r="AM9" s="4" t="s">
        <v>295</v>
      </c>
      <c r="AP9">
        <v>5575845131</v>
      </c>
      <c r="AQ9" s="4" t="s">
        <v>295</v>
      </c>
      <c r="AR9" s="4" t="s">
        <v>306</v>
      </c>
      <c r="AS9" s="4" t="s">
        <v>305</v>
      </c>
      <c r="AT9" t="s">
        <v>302</v>
      </c>
      <c r="AU9" s="3">
        <v>45672</v>
      </c>
      <c r="AV9" t="s">
        <v>303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229</v>
      </c>
      <c r="F10" t="s">
        <v>230</v>
      </c>
      <c r="G10" t="s">
        <v>230</v>
      </c>
      <c r="H10" t="s">
        <v>114</v>
      </c>
      <c r="I10" t="s">
        <v>250</v>
      </c>
      <c r="J10" s="4" t="str" cm="1">
        <f t="array" aca="1" ref="J10" ca="1">HYPERLINK("#"&amp;CELL("direccion",Tabla_590282!A6),"3")</f>
        <v>3</v>
      </c>
      <c r="K10" t="s">
        <v>308</v>
      </c>
      <c r="L10" t="s">
        <v>116</v>
      </c>
      <c r="M10" t="s">
        <v>308</v>
      </c>
      <c r="N10" t="s">
        <v>258</v>
      </c>
      <c r="O10" t="s">
        <v>118</v>
      </c>
      <c r="P10" t="s">
        <v>151</v>
      </c>
      <c r="Q10" t="s">
        <v>308</v>
      </c>
      <c r="R10" t="s">
        <v>158</v>
      </c>
      <c r="S10" t="s">
        <v>272</v>
      </c>
      <c r="T10">
        <v>82</v>
      </c>
      <c r="V10" t="s">
        <v>183</v>
      </c>
      <c r="W10" t="s">
        <v>273</v>
      </c>
      <c r="AA10" t="s">
        <v>274</v>
      </c>
      <c r="AC10" t="s">
        <v>118</v>
      </c>
      <c r="AD10">
        <v>54190</v>
      </c>
      <c r="AE10" t="s">
        <v>308</v>
      </c>
      <c r="AF10" t="s">
        <v>308</v>
      </c>
      <c r="AG10" t="s">
        <v>308</v>
      </c>
      <c r="AH10" t="s">
        <v>308</v>
      </c>
      <c r="AI10" t="s">
        <v>229</v>
      </c>
      <c r="AJ10" t="s">
        <v>230</v>
      </c>
      <c r="AK10" t="s">
        <v>230</v>
      </c>
      <c r="AL10">
        <v>5557462445</v>
      </c>
      <c r="AM10" s="4" t="s">
        <v>296</v>
      </c>
      <c r="AN10" t="s">
        <v>294</v>
      </c>
      <c r="AP10">
        <v>5557462445</v>
      </c>
      <c r="AQ10" s="4" t="s">
        <v>296</v>
      </c>
      <c r="AR10" s="4" t="s">
        <v>306</v>
      </c>
      <c r="AS10" s="4" t="s">
        <v>305</v>
      </c>
      <c r="AT10" t="s">
        <v>302</v>
      </c>
      <c r="AU10" s="3">
        <v>45672</v>
      </c>
      <c r="AV10" t="s">
        <v>303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231</v>
      </c>
      <c r="F11" t="s">
        <v>232</v>
      </c>
      <c r="G11" t="s">
        <v>233</v>
      </c>
      <c r="H11" t="s">
        <v>114</v>
      </c>
      <c r="I11" t="s">
        <v>251</v>
      </c>
      <c r="J11" s="4" t="str" cm="1">
        <f t="array" aca="1" ref="J11" ca="1">HYPERLINK("#"&amp;CELL("direccion",Tabla_590282!A7),"4")</f>
        <v>4</v>
      </c>
      <c r="K11" t="s">
        <v>308</v>
      </c>
      <c r="L11" t="s">
        <v>116</v>
      </c>
      <c r="M11" t="s">
        <v>308</v>
      </c>
      <c r="N11" t="s">
        <v>259</v>
      </c>
      <c r="O11" t="s">
        <v>148</v>
      </c>
      <c r="P11" t="s">
        <v>151</v>
      </c>
      <c r="Q11" t="s">
        <v>308</v>
      </c>
      <c r="R11" t="s">
        <v>158</v>
      </c>
      <c r="S11" t="s">
        <v>275</v>
      </c>
      <c r="T11">
        <v>55</v>
      </c>
      <c r="V11" t="s">
        <v>183</v>
      </c>
      <c r="W11" t="s">
        <v>276</v>
      </c>
      <c r="AA11" t="s">
        <v>277</v>
      </c>
      <c r="AC11" t="s">
        <v>148</v>
      </c>
      <c r="AD11">
        <v>15730</v>
      </c>
      <c r="AE11" t="s">
        <v>308</v>
      </c>
      <c r="AF11" t="s">
        <v>308</v>
      </c>
      <c r="AG11" t="s">
        <v>308</v>
      </c>
      <c r="AH11" t="s">
        <v>308</v>
      </c>
      <c r="AI11" t="s">
        <v>231</v>
      </c>
      <c r="AJ11" t="s">
        <v>232</v>
      </c>
      <c r="AK11" t="s">
        <v>233</v>
      </c>
      <c r="AL11">
        <v>5591292227</v>
      </c>
      <c r="AM11" s="4" t="s">
        <v>297</v>
      </c>
      <c r="AN11" t="s">
        <v>294</v>
      </c>
      <c r="AP11">
        <v>5591292227</v>
      </c>
      <c r="AQ11" s="4" t="s">
        <v>297</v>
      </c>
      <c r="AR11" s="4" t="s">
        <v>306</v>
      </c>
      <c r="AS11" s="4" t="s">
        <v>305</v>
      </c>
      <c r="AT11" t="s">
        <v>302</v>
      </c>
      <c r="AU11" s="3">
        <v>45672</v>
      </c>
      <c r="AV11" t="s">
        <v>303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234</v>
      </c>
      <c r="F12" t="s">
        <v>235</v>
      </c>
      <c r="G12" t="s">
        <v>236</v>
      </c>
      <c r="H12" t="s">
        <v>115</v>
      </c>
      <c r="I12" t="s">
        <v>252</v>
      </c>
      <c r="J12" s="4" t="str" cm="1">
        <f t="array" aca="1" ref="J12" ca="1">HYPERLINK("#"&amp;CELL("direccion",Tabla_590282!A8),"5")</f>
        <v>5</v>
      </c>
      <c r="K12" t="s">
        <v>308</v>
      </c>
      <c r="L12" t="s">
        <v>116</v>
      </c>
      <c r="M12" t="s">
        <v>308</v>
      </c>
      <c r="N12" t="s">
        <v>264</v>
      </c>
      <c r="O12" t="s">
        <v>148</v>
      </c>
      <c r="P12" t="s">
        <v>151</v>
      </c>
      <c r="Q12" t="s">
        <v>308</v>
      </c>
      <c r="R12" t="s">
        <v>158</v>
      </c>
      <c r="S12" t="s">
        <v>278</v>
      </c>
      <c r="T12">
        <v>187</v>
      </c>
      <c r="V12" t="s">
        <v>183</v>
      </c>
      <c r="W12" t="s">
        <v>279</v>
      </c>
      <c r="AA12" t="s">
        <v>267</v>
      </c>
      <c r="AC12" t="s">
        <v>148</v>
      </c>
      <c r="AD12">
        <v>14010</v>
      </c>
      <c r="AE12" t="s">
        <v>308</v>
      </c>
      <c r="AF12" t="s">
        <v>308</v>
      </c>
      <c r="AG12" t="s">
        <v>308</v>
      </c>
      <c r="AH12" t="s">
        <v>308</v>
      </c>
      <c r="AI12" t="s">
        <v>234</v>
      </c>
      <c r="AJ12" t="s">
        <v>235</v>
      </c>
      <c r="AK12" t="s">
        <v>236</v>
      </c>
      <c r="AL12">
        <v>5556080268</v>
      </c>
      <c r="AM12" s="4" t="s">
        <v>298</v>
      </c>
      <c r="AN12" t="s">
        <v>294</v>
      </c>
      <c r="AP12">
        <v>5556080268</v>
      </c>
      <c r="AQ12" s="4" t="s">
        <v>298</v>
      </c>
      <c r="AR12" s="4" t="s">
        <v>306</v>
      </c>
      <c r="AS12" s="4" t="s">
        <v>305</v>
      </c>
      <c r="AT12" t="s">
        <v>302</v>
      </c>
      <c r="AU12" s="3">
        <v>45672</v>
      </c>
      <c r="AV12" t="s">
        <v>303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E13" t="s">
        <v>237</v>
      </c>
      <c r="F13" t="s">
        <v>238</v>
      </c>
      <c r="G13" t="s">
        <v>230</v>
      </c>
      <c r="H13" t="s">
        <v>115</v>
      </c>
      <c r="I13" t="s">
        <v>253</v>
      </c>
      <c r="J13" s="4" t="str" cm="1">
        <f t="array" aca="1" ref="J13" ca="1">HYPERLINK("#"&amp;CELL("direccion",Tabla_590282!A9),"6")</f>
        <v>6</v>
      </c>
      <c r="K13" t="s">
        <v>308</v>
      </c>
      <c r="L13" t="s">
        <v>116</v>
      </c>
      <c r="M13" t="s">
        <v>308</v>
      </c>
      <c r="N13" t="s">
        <v>260</v>
      </c>
      <c r="O13" t="s">
        <v>148</v>
      </c>
      <c r="P13" t="s">
        <v>151</v>
      </c>
      <c r="Q13" t="s">
        <v>308</v>
      </c>
      <c r="R13" t="s">
        <v>158</v>
      </c>
      <c r="S13" t="s">
        <v>280</v>
      </c>
      <c r="T13">
        <v>13</v>
      </c>
      <c r="U13" t="s">
        <v>281</v>
      </c>
      <c r="V13" t="s">
        <v>183</v>
      </c>
      <c r="W13" t="s">
        <v>282</v>
      </c>
      <c r="AA13" t="s">
        <v>283</v>
      </c>
      <c r="AC13" t="s">
        <v>148</v>
      </c>
      <c r="AD13">
        <v>3100</v>
      </c>
      <c r="AE13" t="s">
        <v>308</v>
      </c>
      <c r="AF13" t="s">
        <v>308</v>
      </c>
      <c r="AG13" t="s">
        <v>308</v>
      </c>
      <c r="AH13" t="s">
        <v>308</v>
      </c>
      <c r="AI13" t="s">
        <v>237</v>
      </c>
      <c r="AJ13" t="s">
        <v>238</v>
      </c>
      <c r="AK13" t="s">
        <v>230</v>
      </c>
      <c r="AL13">
        <v>5556155042</v>
      </c>
      <c r="AM13" s="4" t="s">
        <v>300</v>
      </c>
      <c r="AN13" t="s">
        <v>294</v>
      </c>
      <c r="AP13">
        <v>5556155042</v>
      </c>
      <c r="AQ13" s="4" t="s">
        <v>300</v>
      </c>
      <c r="AR13" s="4" t="s">
        <v>306</v>
      </c>
      <c r="AS13" s="4" t="s">
        <v>305</v>
      </c>
      <c r="AT13" t="s">
        <v>302</v>
      </c>
      <c r="AU13" s="3">
        <v>45672</v>
      </c>
      <c r="AV13" t="s">
        <v>303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239</v>
      </c>
      <c r="F14" t="s">
        <v>240</v>
      </c>
      <c r="G14" t="s">
        <v>241</v>
      </c>
      <c r="H14" t="s">
        <v>114</v>
      </c>
      <c r="I14" t="s">
        <v>307</v>
      </c>
      <c r="J14" s="4" t="str" cm="1">
        <f t="array" aca="1" ref="J14" ca="1">HYPERLINK("#"&amp;CELL("direccion",Tabla_590282!A10),"7")</f>
        <v>7</v>
      </c>
      <c r="K14" t="s">
        <v>308</v>
      </c>
      <c r="L14" t="s">
        <v>116</v>
      </c>
      <c r="M14" t="s">
        <v>308</v>
      </c>
      <c r="N14" t="s">
        <v>261</v>
      </c>
      <c r="O14" t="s">
        <v>148</v>
      </c>
      <c r="P14" t="s">
        <v>151</v>
      </c>
      <c r="Q14" t="s">
        <v>308</v>
      </c>
      <c r="R14" t="s">
        <v>158</v>
      </c>
      <c r="S14" t="s">
        <v>284</v>
      </c>
      <c r="T14">
        <v>444</v>
      </c>
      <c r="V14" t="s">
        <v>183</v>
      </c>
      <c r="W14" t="s">
        <v>285</v>
      </c>
      <c r="AA14" t="s">
        <v>286</v>
      </c>
      <c r="AC14" t="s">
        <v>148</v>
      </c>
      <c r="AD14">
        <v>4400</v>
      </c>
      <c r="AE14" t="s">
        <v>308</v>
      </c>
      <c r="AF14" t="s">
        <v>308</v>
      </c>
      <c r="AG14" t="s">
        <v>308</v>
      </c>
      <c r="AH14" t="s">
        <v>308</v>
      </c>
      <c r="AI14" t="s">
        <v>239</v>
      </c>
      <c r="AJ14" t="s">
        <v>240</v>
      </c>
      <c r="AK14" t="s">
        <v>241</v>
      </c>
      <c r="AL14">
        <v>5556582997</v>
      </c>
      <c r="AN14" t="s">
        <v>294</v>
      </c>
      <c r="AP14">
        <v>5556582997</v>
      </c>
      <c r="AR14" s="4" t="s">
        <v>306</v>
      </c>
      <c r="AS14" s="4" t="s">
        <v>305</v>
      </c>
      <c r="AT14" t="s">
        <v>302</v>
      </c>
      <c r="AU14" s="3">
        <v>45672</v>
      </c>
      <c r="AV14" t="s">
        <v>303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242</v>
      </c>
      <c r="F15" t="s">
        <v>243</v>
      </c>
      <c r="G15" t="s">
        <v>244</v>
      </c>
      <c r="H15" t="s">
        <v>114</v>
      </c>
      <c r="I15" t="s">
        <v>254</v>
      </c>
      <c r="J15" s="4" t="str" cm="1">
        <f t="array" aca="1" ref="J15" ca="1">HYPERLINK("#"&amp;CELL("direccion",Tabla_590282!A11),"8")</f>
        <v>8</v>
      </c>
      <c r="K15" t="s">
        <v>308</v>
      </c>
      <c r="L15" t="s">
        <v>116</v>
      </c>
      <c r="M15" t="s">
        <v>308</v>
      </c>
      <c r="N15" t="s">
        <v>262</v>
      </c>
      <c r="O15" t="s">
        <v>148</v>
      </c>
      <c r="P15" t="s">
        <v>151</v>
      </c>
      <c r="Q15" t="s">
        <v>308</v>
      </c>
      <c r="R15" t="s">
        <v>177</v>
      </c>
      <c r="S15" t="s">
        <v>287</v>
      </c>
      <c r="T15">
        <v>4923</v>
      </c>
      <c r="U15" t="s">
        <v>288</v>
      </c>
      <c r="V15" t="s">
        <v>183</v>
      </c>
      <c r="W15" t="s">
        <v>289</v>
      </c>
      <c r="AA15" t="s">
        <v>267</v>
      </c>
      <c r="AC15" t="s">
        <v>148</v>
      </c>
      <c r="AD15">
        <v>14210</v>
      </c>
      <c r="AE15" t="s">
        <v>308</v>
      </c>
      <c r="AF15" t="s">
        <v>308</v>
      </c>
      <c r="AG15" t="s">
        <v>308</v>
      </c>
      <c r="AH15" t="s">
        <v>308</v>
      </c>
      <c r="AI15" t="s">
        <v>242</v>
      </c>
      <c r="AJ15" t="s">
        <v>243</v>
      </c>
      <c r="AK15" t="s">
        <v>244</v>
      </c>
      <c r="AL15">
        <v>5524981145</v>
      </c>
      <c r="AM15" s="4" t="s">
        <v>299</v>
      </c>
      <c r="AN15" t="s">
        <v>294</v>
      </c>
      <c r="AP15">
        <v>5524981145</v>
      </c>
      <c r="AQ15" s="4" t="s">
        <v>299</v>
      </c>
      <c r="AR15" s="4" t="s">
        <v>306</v>
      </c>
      <c r="AS15" s="4" t="s">
        <v>305</v>
      </c>
      <c r="AT15" t="s">
        <v>302</v>
      </c>
      <c r="AU15" s="3">
        <v>45672</v>
      </c>
      <c r="AV15" t="s">
        <v>303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247</v>
      </c>
      <c r="F16" t="s">
        <v>245</v>
      </c>
      <c r="G16" t="s">
        <v>246</v>
      </c>
      <c r="H16" t="s">
        <v>115</v>
      </c>
      <c r="I16" t="s">
        <v>255</v>
      </c>
      <c r="J16" s="4" t="str" cm="1">
        <f t="array" aca="1" ref="J16" ca="1">HYPERLINK("#"&amp;CELL("direccion",Tabla_590282!A12),"9")</f>
        <v>9</v>
      </c>
      <c r="K16" t="s">
        <v>308</v>
      </c>
      <c r="L16" t="s">
        <v>116</v>
      </c>
      <c r="M16" t="s">
        <v>308</v>
      </c>
      <c r="N16" t="s">
        <v>263</v>
      </c>
      <c r="O16" t="s">
        <v>148</v>
      </c>
      <c r="P16" t="s">
        <v>151</v>
      </c>
      <c r="Q16" t="s">
        <v>308</v>
      </c>
      <c r="R16" t="s">
        <v>158</v>
      </c>
      <c r="S16" t="s">
        <v>290</v>
      </c>
      <c r="T16">
        <v>22</v>
      </c>
      <c r="V16" t="s">
        <v>183</v>
      </c>
      <c r="W16" t="s">
        <v>291</v>
      </c>
      <c r="AA16" t="s">
        <v>292</v>
      </c>
      <c r="AC16" t="s">
        <v>148</v>
      </c>
      <c r="AD16">
        <v>11860</v>
      </c>
      <c r="AE16" t="s">
        <v>308</v>
      </c>
      <c r="AF16" t="s">
        <v>308</v>
      </c>
      <c r="AG16" t="s">
        <v>308</v>
      </c>
      <c r="AH16" t="s">
        <v>308</v>
      </c>
      <c r="AI16" t="s">
        <v>247</v>
      </c>
      <c r="AJ16" t="s">
        <v>245</v>
      </c>
      <c r="AK16" t="s">
        <v>246</v>
      </c>
      <c r="AL16">
        <v>5555168586</v>
      </c>
      <c r="AM16" s="4" t="s">
        <v>301</v>
      </c>
      <c r="AN16" t="s">
        <v>294</v>
      </c>
      <c r="AP16">
        <v>5555168586</v>
      </c>
      <c r="AQ16" s="4" t="s">
        <v>301</v>
      </c>
      <c r="AR16" s="4" t="s">
        <v>306</v>
      </c>
      <c r="AS16" s="4" t="s">
        <v>305</v>
      </c>
      <c r="AT16" t="s">
        <v>302</v>
      </c>
      <c r="AU16" s="3">
        <v>45672</v>
      </c>
      <c r="AV16" t="s">
        <v>303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3" xr:uid="{00000000-0002-0000-0000-000000000000}">
      <formula1>Hidden_13</formula1>
    </dataValidation>
    <dataValidation type="list" allowBlank="1" showErrorMessage="1" sqref="H8:H153" xr:uid="{00000000-0002-0000-0000-000001000000}">
      <formula1>Hidden_27</formula1>
    </dataValidation>
    <dataValidation type="list" allowBlank="1" showErrorMessage="1" sqref="L8:L153" xr:uid="{00000000-0002-0000-0000-000002000000}">
      <formula1>Hidden_311</formula1>
    </dataValidation>
    <dataValidation type="list" allowBlank="1" showErrorMessage="1" sqref="O8:O153" xr:uid="{00000000-0002-0000-0000-000003000000}">
      <formula1>Hidden_414</formula1>
    </dataValidation>
    <dataValidation type="list" allowBlank="1" showErrorMessage="1" sqref="P8:P153" xr:uid="{00000000-0002-0000-0000-000004000000}">
      <formula1>Hidden_515</formula1>
    </dataValidation>
    <dataValidation type="list" allowBlank="1" showErrorMessage="1" sqref="R8:R153" xr:uid="{00000000-0002-0000-0000-000005000000}">
      <formula1>Hidden_617</formula1>
    </dataValidation>
    <dataValidation type="list" allowBlank="1" showErrorMessage="1" sqref="V8:V153" xr:uid="{00000000-0002-0000-0000-000006000000}">
      <formula1>Hidden_721</formula1>
    </dataValidation>
    <dataValidation type="list" allowBlank="1" showErrorMessage="1" sqref="AC8:AC153" xr:uid="{00000000-0002-0000-0000-000007000000}">
      <formula1>Hidden_828</formula1>
    </dataValidation>
  </dataValidations>
  <hyperlinks>
    <hyperlink ref="AM8" r:id="rId1" xr:uid="{103C1887-2EE5-4E55-A8AC-119A50243B84}"/>
    <hyperlink ref="AM9" r:id="rId2" xr:uid="{4877B8E1-CE5D-41DB-B549-D2244D24B1FA}"/>
    <hyperlink ref="AM10" r:id="rId3" xr:uid="{3239927A-5C4C-438A-BA71-68EEAE2F49DF}"/>
    <hyperlink ref="AM11" r:id="rId4" xr:uid="{8E333961-3DC6-4DCB-8C60-3AED61B54ADD}"/>
    <hyperlink ref="AM12" r:id="rId5" xr:uid="{8E788C74-69A9-4146-91EF-2E71BD59D190}"/>
    <hyperlink ref="AM15" r:id="rId6" xr:uid="{3222F783-9562-4414-BEDB-790AB0677EA8}"/>
    <hyperlink ref="AM13" r:id="rId7" xr:uid="{50AFEB37-0F9C-478A-BDAE-CB3B407D33C0}"/>
    <hyperlink ref="AQ8" r:id="rId8" xr:uid="{202EDC44-6726-4C74-A8DA-B857E1258F7C}"/>
    <hyperlink ref="AQ9" r:id="rId9" xr:uid="{96D888DD-8C72-4EDD-99BB-23265D76658E}"/>
    <hyperlink ref="AQ10" r:id="rId10" xr:uid="{8302F81F-A0B3-4EDD-B75C-124AB6682440}"/>
    <hyperlink ref="AQ11" r:id="rId11" xr:uid="{421FA6D1-E721-4D97-9B29-1D694484032F}"/>
    <hyperlink ref="AQ12" r:id="rId12" xr:uid="{0C7AD035-B195-4343-9713-F6AB1BC9FDB9}"/>
    <hyperlink ref="AQ15" r:id="rId13" xr:uid="{A07A72C7-E4D6-4B5D-8110-E999D372C212}"/>
    <hyperlink ref="AQ13" r:id="rId14" xr:uid="{F15D4CD6-EEA8-457A-AF5B-7EFBAC25E456}"/>
    <hyperlink ref="AS8" r:id="rId15" xr:uid="{CBC87307-73D4-4DC2-862C-68C25CDFA904}"/>
    <hyperlink ref="AS9:AS16" r:id="rId16" display="http://cgservicios.df.gob.mx/contraloria/consultaAdquisiciones.php" xr:uid="{8C1527E1-94F7-42BE-AB1D-3C2A31C40470}"/>
    <hyperlink ref="AR8" r:id="rId17" xr:uid="{EC39B28A-19F8-4226-A190-57E773F39F8B}"/>
    <hyperlink ref="AR9:AR16" r:id="rId18" display="https://datos.cdmx.gob.mx/dataset/padron-de-proveedores-vigente" xr:uid="{CD3FDB2D-75CF-4211-8B7A-F442501E4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XEK1" workbookViewId="0">
      <selection activeCell="XFD1" sqref="XFD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304</v>
      </c>
      <c r="C4" t="s">
        <v>304</v>
      </c>
    </row>
    <row r="5" spans="1:4" x14ac:dyDescent="0.25">
      <c r="A5">
        <v>2</v>
      </c>
      <c r="B5" t="s">
        <v>304</v>
      </c>
      <c r="C5" t="s">
        <v>304</v>
      </c>
    </row>
    <row r="6" spans="1:4" x14ac:dyDescent="0.25">
      <c r="A6">
        <v>3</v>
      </c>
      <c r="B6" t="s">
        <v>304</v>
      </c>
      <c r="C6" t="s">
        <v>304</v>
      </c>
    </row>
    <row r="7" spans="1:4" x14ac:dyDescent="0.25">
      <c r="A7">
        <v>4</v>
      </c>
      <c r="B7" t="s">
        <v>304</v>
      </c>
      <c r="C7" t="s">
        <v>304</v>
      </c>
    </row>
    <row r="8" spans="1:4" x14ac:dyDescent="0.25">
      <c r="A8">
        <v>5</v>
      </c>
      <c r="B8" t="s">
        <v>304</v>
      </c>
      <c r="C8" t="s">
        <v>304</v>
      </c>
    </row>
    <row r="9" spans="1:4" x14ac:dyDescent="0.25">
      <c r="A9">
        <v>6</v>
      </c>
      <c r="B9" t="s">
        <v>304</v>
      </c>
      <c r="C9" t="s">
        <v>304</v>
      </c>
    </row>
    <row r="10" spans="1:4" x14ac:dyDescent="0.25">
      <c r="A10">
        <v>7</v>
      </c>
      <c r="B10" t="s">
        <v>304</v>
      </c>
      <c r="C10" t="s">
        <v>304</v>
      </c>
    </row>
    <row r="11" spans="1:4" x14ac:dyDescent="0.25">
      <c r="A11">
        <v>8</v>
      </c>
      <c r="B11" t="s">
        <v>304</v>
      </c>
      <c r="C11" t="s">
        <v>304</v>
      </c>
    </row>
    <row r="12" spans="1:4" x14ac:dyDescent="0.25">
      <c r="A12">
        <v>9</v>
      </c>
      <c r="B12" t="s">
        <v>304</v>
      </c>
      <c r="C1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2024-12-18T20:46:15Z</dcterms:created>
  <dcterms:modified xsi:type="dcterms:W3CDTF">2025-01-15T21:01:34Z</dcterms:modified>
</cp:coreProperties>
</file>