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lucinad\Documents\ESCRITORIO\PNT_2019_2020_2021\2024\OT_4_2024\CAF\"/>
    </mc:Choice>
  </mc:AlternateContent>
  <bookViews>
    <workbookView xWindow="0" yWindow="0" windowWidth="17925" windowHeight="90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7624" sheetId="13" r:id="rId13"/>
    <sheet name="Hidden_1_Tabla_577624" sheetId="14" r:id="rId14"/>
    <sheet name="Tabla_577651" sheetId="15" r:id="rId15"/>
    <sheet name="Hidden_1_Tabla_577651" sheetId="16" r:id="rId16"/>
    <sheet name="Tabla_577652" sheetId="17" r:id="rId17"/>
    <sheet name="Hidden_1_Tabla_577652" sheetId="18" r:id="rId18"/>
    <sheet name="Tabla_577653" sheetId="19" r:id="rId19"/>
    <sheet name="Hidden_1_Tabla_577653" sheetId="20" r:id="rId20"/>
    <sheet name="Tabla_577621" sheetId="21" r:id="rId21"/>
    <sheet name="Tabla_577654" sheetId="22" r:id="rId22"/>
    <sheet name="Tabla_577655" sheetId="23" r:id="rId23"/>
  </sheets>
  <definedNames>
    <definedName name="Hidden_1_Tabla_5776244">Hidden_1_Tabla_577624!$A$1:$A$2</definedName>
    <definedName name="Hidden_1_Tabla_5776514">Hidden_1_Tabla_577651!$A$1:$A$2</definedName>
    <definedName name="Hidden_1_Tabla_5776524">Hidden_1_Tabla_577652!$A$1:$A$2</definedName>
    <definedName name="Hidden_1_Tabla_5776534">Hidden_1_Tabla_577653!$A$1:$A$2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Z24" i="1" l="1" a="1"/>
  <c r="BZ8" i="1" a="1"/>
  <c r="BP9" i="1" a="1"/>
  <c r="AB10" i="1" a="1"/>
  <c r="R11" i="1" a="1"/>
  <c r="Q12" i="1" a="1"/>
  <c r="O13" i="1" a="1"/>
  <c r="K14" i="1" a="1"/>
  <c r="K13" i="1" a="1"/>
  <c r="BZ11" i="1" a="1"/>
  <c r="BP12" i="1" a="1"/>
  <c r="AB13" i="1" a="1"/>
  <c r="R14" i="1" a="1"/>
  <c r="BZ18" i="1" a="1"/>
  <c r="BP19" i="1" a="1"/>
  <c r="AB20" i="1" a="1"/>
  <c r="R21" i="1" a="1"/>
  <c r="Q22" i="1" a="1"/>
  <c r="O23" i="1" a="1"/>
  <c r="K24" i="1" a="1"/>
  <c r="K8" i="1" a="1"/>
  <c r="O16" i="1" a="1"/>
  <c r="BZ17" i="1" a="1"/>
  <c r="BP18" i="1" a="1"/>
  <c r="AB19" i="1" a="1"/>
  <c r="R20" i="1" a="1"/>
  <c r="Q21" i="1" a="1"/>
  <c r="O22" i="1" a="1"/>
  <c r="K23" i="1" a="1"/>
  <c r="O24" i="1" a="1"/>
  <c r="O21" i="1" a="1"/>
  <c r="O20" i="1" a="1"/>
  <c r="BP20" i="1" a="1"/>
  <c r="R22" i="1" a="1"/>
  <c r="BP11" i="1" a="1"/>
  <c r="Q14" i="1" a="1"/>
  <c r="K10" i="1" a="1"/>
  <c r="BP10" i="1" a="1"/>
  <c r="Q13" i="1" a="1"/>
  <c r="K17" i="1" a="1"/>
  <c r="BZ20" i="1" a="1"/>
  <c r="BP21" i="1" a="1"/>
  <c r="AB22" i="1" a="1"/>
  <c r="R23" i="1" a="1"/>
  <c r="Q24" i="1" a="1"/>
  <c r="Q8" i="1" a="1"/>
  <c r="O9" i="1" a="1"/>
  <c r="Q19" i="1" a="1"/>
  <c r="BZ23" i="1" a="1"/>
  <c r="BP24" i="1" a="1"/>
  <c r="BP8" i="1" a="1"/>
  <c r="AB9" i="1" a="1"/>
  <c r="R10" i="1" a="1"/>
  <c r="BZ14" i="1" a="1"/>
  <c r="BP15" i="1" a="1"/>
  <c r="AB16" i="1" a="1"/>
  <c r="R17" i="1" a="1"/>
  <c r="Q18" i="1" a="1"/>
  <c r="O19" i="1" a="1"/>
  <c r="K20" i="1" a="1"/>
  <c r="K11" i="1" a="1"/>
  <c r="K21" i="1" a="1"/>
  <c r="BZ13" i="1" a="1"/>
  <c r="BP14" i="1" a="1"/>
  <c r="AB15" i="1" a="1"/>
  <c r="R16" i="1" a="1"/>
  <c r="Q17" i="1" a="1"/>
  <c r="O18" i="1" a="1"/>
  <c r="K19" i="1" a="1"/>
  <c r="O12" i="1" a="1"/>
  <c r="BP17" i="1" a="1"/>
  <c r="AB18" i="1" a="1"/>
  <c r="R19" i="1" a="1"/>
  <c r="Q20" i="1" a="1"/>
  <c r="K22" i="1" a="1"/>
  <c r="BZ19" i="1" a="1"/>
  <c r="AB21" i="1" a="1"/>
  <c r="BZ10" i="1" a="1"/>
  <c r="R13" i="1" a="1"/>
  <c r="K16" i="1" a="1"/>
  <c r="K9" i="1" a="1"/>
  <c r="AB11" i="1" a="1"/>
  <c r="O14" i="1" a="1"/>
  <c r="BZ16" i="1" a="1"/>
  <c r="BZ12" i="1" a="1"/>
  <c r="BP13" i="1" a="1"/>
  <c r="AB14" i="1" a="1"/>
  <c r="R15" i="1" a="1"/>
  <c r="Q16" i="1" a="1"/>
  <c r="O17" i="1" a="1"/>
  <c r="K18" i="1" a="1"/>
  <c r="O8" i="1" a="1"/>
  <c r="BZ15" i="1" a="1"/>
  <c r="BP16" i="1" a="1"/>
  <c r="AB17" i="1" a="1"/>
  <c r="R18" i="1" a="1"/>
  <c r="BZ22" i="1" a="1"/>
  <c r="BP23" i="1" a="1"/>
  <c r="AB24" i="1" a="1"/>
  <c r="AB8" i="1" a="1"/>
  <c r="R9" i="1" a="1"/>
  <c r="Q10" i="1" a="1"/>
  <c r="O11" i="1" a="1"/>
  <c r="K12" i="1" a="1"/>
  <c r="Q11" i="1" a="1"/>
  <c r="BZ21" i="1" a="1"/>
  <c r="BP22" i="1" a="1"/>
  <c r="AB23" i="1" a="1"/>
  <c r="R24" i="1" a="1"/>
  <c r="R8" i="1" a="1"/>
  <c r="Q9" i="1" a="1"/>
  <c r="O10" i="1" a="1"/>
  <c r="Q15" i="1" a="1"/>
  <c r="Q23" i="1" a="1"/>
  <c r="AB12" i="1" a="1"/>
  <c r="O15" i="1" a="1"/>
  <c r="BZ9" i="1" a="1"/>
  <c r="R12" i="1" a="1"/>
  <c r="K15" i="1" a="1"/>
  <c r="K15" i="1" l="1"/>
  <c r="R12" i="1"/>
  <c r="BZ9" i="1"/>
  <c r="O15" i="1"/>
  <c r="AB12" i="1"/>
  <c r="Q23" i="1"/>
  <c r="Q15" i="1"/>
  <c r="O10" i="1"/>
  <c r="Q9" i="1"/>
  <c r="R8" i="1"/>
  <c r="R24" i="1"/>
  <c r="AB23" i="1"/>
  <c r="BP22" i="1"/>
  <c r="BZ21" i="1"/>
  <c r="Q11" i="1"/>
  <c r="K12" i="1"/>
  <c r="O11" i="1"/>
  <c r="Q10" i="1"/>
  <c r="R9" i="1"/>
  <c r="AB8" i="1"/>
  <c r="AB24" i="1"/>
  <c r="BP23" i="1"/>
  <c r="BZ22" i="1"/>
  <c r="R18" i="1"/>
  <c r="AB17" i="1"/>
  <c r="BP16" i="1"/>
  <c r="BZ15" i="1"/>
  <c r="O8" i="1"/>
  <c r="K18" i="1"/>
  <c r="O17" i="1"/>
  <c r="Q16" i="1"/>
  <c r="R15" i="1"/>
  <c r="AB14" i="1"/>
  <c r="BP13" i="1"/>
  <c r="BZ12" i="1"/>
  <c r="BZ16" i="1"/>
  <c r="O14" i="1"/>
  <c r="AB11" i="1"/>
  <c r="K9" i="1"/>
  <c r="K16" i="1"/>
  <c r="R13" i="1"/>
  <c r="BZ10" i="1"/>
  <c r="AB21" i="1"/>
  <c r="BZ19" i="1"/>
  <c r="K22" i="1"/>
  <c r="Q20" i="1"/>
  <c r="R19" i="1"/>
  <c r="AB18" i="1"/>
  <c r="BP17" i="1"/>
  <c r="O12" i="1"/>
  <c r="K19" i="1"/>
  <c r="O18" i="1"/>
  <c r="Q17" i="1"/>
  <c r="R16" i="1"/>
  <c r="AB15" i="1"/>
  <c r="BP14" i="1"/>
  <c r="BZ13" i="1"/>
  <c r="K21" i="1"/>
  <c r="K11" i="1"/>
  <c r="K20" i="1"/>
  <c r="O19" i="1"/>
  <c r="Q18" i="1"/>
  <c r="R17" i="1"/>
  <c r="AB16" i="1"/>
  <c r="BP15" i="1"/>
  <c r="BZ14" i="1"/>
  <c r="R10" i="1"/>
  <c r="AB9" i="1"/>
  <c r="BP8" i="1"/>
  <c r="BP24" i="1"/>
  <c r="BZ23" i="1"/>
  <c r="Q19" i="1"/>
  <c r="O9" i="1"/>
  <c r="Q8" i="1"/>
  <c r="Q24" i="1"/>
  <c r="R23" i="1"/>
  <c r="AB22" i="1"/>
  <c r="BP21" i="1"/>
  <c r="BZ20" i="1"/>
  <c r="K17" i="1"/>
  <c r="Q13" i="1"/>
  <c r="BP10" i="1"/>
  <c r="K10" i="1"/>
  <c r="Q14" i="1"/>
  <c r="BP11" i="1"/>
  <c r="R22" i="1"/>
  <c r="BP20" i="1"/>
  <c r="O20" i="1"/>
  <c r="O21" i="1"/>
  <c r="O24" i="1"/>
  <c r="K23" i="1"/>
  <c r="O22" i="1"/>
  <c r="Q21" i="1"/>
  <c r="R20" i="1"/>
  <c r="AB19" i="1"/>
  <c r="BP18" i="1"/>
  <c r="BZ17" i="1"/>
  <c r="O16" i="1"/>
  <c r="K8" i="1"/>
  <c r="K24" i="1"/>
  <c r="O23" i="1"/>
  <c r="Q22" i="1"/>
  <c r="R21" i="1"/>
  <c r="AB20" i="1"/>
  <c r="BP19" i="1"/>
  <c r="BZ18" i="1"/>
  <c r="R14" i="1"/>
  <c r="AB13" i="1"/>
  <c r="BP12" i="1"/>
  <c r="BZ11" i="1"/>
  <c r="K13" i="1"/>
  <c r="K14" i="1"/>
  <c r="O13" i="1"/>
  <c r="Q12" i="1"/>
  <c r="R11" i="1"/>
  <c r="AB10" i="1"/>
  <c r="BP9" i="1"/>
  <c r="BZ8" i="1"/>
  <c r="BZ24" i="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<sst xmlns="http://schemas.openxmlformats.org/spreadsheetml/2006/main" count="1655" uniqueCount="617">
  <si>
    <t>59413</t>
  </si>
  <si>
    <t>TÍTULO</t>
  </si>
  <si>
    <t>NOMBRE CORTO</t>
  </si>
  <si>
    <t>DESCRIPCIÓN</t>
  </si>
  <si>
    <t>Resultados de procedimientos de adjudicación directa, licitación pública e invitación restringida</t>
  </si>
  <si>
    <t>A121Fr30_Resultados-de-procedimientos-de-adjudicac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</si>
  <si>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</si>
  <si>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</si>
  <si>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</si>
  <si>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</si>
  <si>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</si>
  <si>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</si>
  <si>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</si>
  <si>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</si>
  <si>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</si>
  <si>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</si>
  <si>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577627</t>
  </si>
  <si>
    <t>577658</t>
  </si>
  <si>
    <t>577659</t>
  </si>
  <si>
    <t>577701</t>
  </si>
  <si>
    <t>577649</t>
  </si>
  <si>
    <t>577680</t>
  </si>
  <si>
    <t>577625</t>
  </si>
  <si>
    <t>577618</t>
  </si>
  <si>
    <t>577619</t>
  </si>
  <si>
    <t>577620</t>
  </si>
  <si>
    <t>577624</t>
  </si>
  <si>
    <t>577674</t>
  </si>
  <si>
    <t>577675</t>
  </si>
  <si>
    <t>577634</t>
  </si>
  <si>
    <t>577651</t>
  </si>
  <si>
    <t>577677</t>
  </si>
  <si>
    <t>577652</t>
  </si>
  <si>
    <t>577653</t>
  </si>
  <si>
    <t>577626</t>
  </si>
  <si>
    <t>577678</t>
  </si>
  <si>
    <t>577622</t>
  </si>
  <si>
    <t>577702</t>
  </si>
  <si>
    <t>577667</t>
  </si>
  <si>
    <t>577660</t>
  </si>
  <si>
    <t>577661</t>
  </si>
  <si>
    <t>577679</t>
  </si>
  <si>
    <t>577662</t>
  </si>
  <si>
    <t>577621</t>
  </si>
  <si>
    <t>577668</t>
  </si>
  <si>
    <t>577681</t>
  </si>
  <si>
    <t>577682</t>
  </si>
  <si>
    <t>577683</t>
  </si>
  <si>
    <t>577684</t>
  </si>
  <si>
    <t>577685</t>
  </si>
  <si>
    <t>577686</t>
  </si>
  <si>
    <t>577687</t>
  </si>
  <si>
    <t>577688</t>
  </si>
  <si>
    <t>577689</t>
  </si>
  <si>
    <t>577690</t>
  </si>
  <si>
    <t>577691</t>
  </si>
  <si>
    <t>577692</t>
  </si>
  <si>
    <t>577693</t>
  </si>
  <si>
    <t>577694</t>
  </si>
  <si>
    <t>577695</t>
  </si>
  <si>
    <t>577696</t>
  </si>
  <si>
    <t>577697</t>
  </si>
  <si>
    <t>577669</t>
  </si>
  <si>
    <t>577632</t>
  </si>
  <si>
    <t>577631</t>
  </si>
  <si>
    <t>577633</t>
  </si>
  <si>
    <t>577628</t>
  </si>
  <si>
    <t>577637</t>
  </si>
  <si>
    <t>577698</t>
  </si>
  <si>
    <t>577699</t>
  </si>
  <si>
    <t>577641</t>
  </si>
  <si>
    <t>577642</t>
  </si>
  <si>
    <t>577640</t>
  </si>
  <si>
    <t>577643</t>
  </si>
  <si>
    <t>577630</t>
  </si>
  <si>
    <t>577629</t>
  </si>
  <si>
    <t>577670</t>
  </si>
  <si>
    <t>577635</t>
  </si>
  <si>
    <t>577704</t>
  </si>
  <si>
    <t>577639</t>
  </si>
  <si>
    <t>577638</t>
  </si>
  <si>
    <t>577646</t>
  </si>
  <si>
    <t>577647</t>
  </si>
  <si>
    <t>577654</t>
  </si>
  <si>
    <t>577657</t>
  </si>
  <si>
    <t>577676</t>
  </si>
  <si>
    <t>577623</t>
  </si>
  <si>
    <t>577671</t>
  </si>
  <si>
    <t>577663</t>
  </si>
  <si>
    <t>577672</t>
  </si>
  <si>
    <t>577673</t>
  </si>
  <si>
    <t>577664</t>
  </si>
  <si>
    <t>577650</t>
  </si>
  <si>
    <t>577655</t>
  </si>
  <si>
    <t>577636</t>
  </si>
  <si>
    <t>577644</t>
  </si>
  <si>
    <t>577648</t>
  </si>
  <si>
    <t>577645</t>
  </si>
  <si>
    <t>577700</t>
  </si>
  <si>
    <t>577703</t>
  </si>
  <si>
    <t>577665</t>
  </si>
  <si>
    <t>577656</t>
  </si>
  <si>
    <t>577666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</si>
  <si>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</si>
  <si>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</si>
  <si>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</si>
  <si>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</si>
  <si>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</si>
  <si>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</si>
  <si>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</si>
  <si>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</si>
  <si>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</si>
  <si>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</si>
  <si>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</si>
  <si>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Tabla_577624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</si>
  <si>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</si>
  <si>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</si>
  <si>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</si>
  <si>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Tabla_577651</t>
  </si>
  <si>
    <t>Fecha en la que se celebró la junta de aclaraciones</t>
  </si>
  <si>
    <t>Relación con los nombres de las/los participantes en la junta de aclaraciones. En el caso de personas morales especificar su denominación o razón social 
Tabla_577652</t>
  </si>
  <si>
    <t>Relación con los nombres de las personas servidoras públicas participantes en las juntas de aclaraciones 
Tabla_577653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</si>
  <si>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</si>
  <si>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</si>
  <si>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</si>
  <si>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</si>
  <si>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</si>
  <si>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</si>
  <si>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</si>
  <si>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</si>
  <si>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</si>
  <si>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Tabla_577621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</si>
  <si>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</si>
  <si>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</si>
  <si>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</si>
  <si>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</si>
  <si>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</si>
  <si>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</si>
  <si>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</si>
  <si>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</si>
  <si>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</si>
  <si>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</si>
  <si>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</si>
  <si>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</si>
  <si>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</si>
  <si>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</si>
  <si>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</si>
  <si>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</si>
  <si>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</si>
  <si>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</si>
  <si>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</si>
  <si>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</si>
  <si>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</si>
  <si>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</si>
  <si>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</si>
  <si>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</si>
  <si>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</si>
  <si>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</si>
  <si>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</si>
  <si>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</si>
  <si>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</si>
  <si>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</si>
  <si>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</si>
  <si>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</si>
  <si>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</si>
  <si>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</si>
  <si>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</si>
  <si>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</si>
  <si>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</si>
  <si>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</si>
  <si>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</si>
  <si>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Tabla_577654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</si>
  <si>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</si>
  <si>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</si>
  <si>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</si>
  <si>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</si>
  <si>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</si>
  <si>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</si>
  <si>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</si>
  <si>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</si>
  <si>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</si>
  <si>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Tabla_577655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</si>
  <si>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</si>
  <si>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</si>
  <si>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</si>
  <si>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</si>
  <si>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</si>
  <si>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</si>
  <si>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</si>
  <si>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</si>
  <si>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</si>
  <si>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</si>
  <si>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</si>
  <si>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</si>
  <si>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</si>
  <si>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</si>
  <si>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</si>
  <si>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</si>
  <si>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</si>
  <si>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</si>
  <si>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</si>
  <si>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</si>
  <si>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</si>
  <si>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</si>
  <si>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</si>
  <si>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</si>
  <si>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</si>
  <si>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</si>
  <si>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</si>
  <si>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</si>
  <si>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</si>
  <si>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</si>
  <si>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</si>
  <si>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</si>
  <si>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</si>
  <si>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</si>
  <si>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</si>
  <si>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</si>
  <si>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</si>
  <si>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</si>
  <si>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</si>
  <si>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</si>
  <si>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</si>
  <si>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</si>
  <si>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</si>
  <si>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</si>
  <si>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</si>
  <si>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</si>
  <si>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</si>
  <si>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</si>
  <si>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</si>
  <si>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</si>
  <si>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</si>
  <si>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</si>
  <si>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</si>
  <si>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</si>
  <si>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</si>
  <si>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</si>
  <si>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</si>
  <si>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</si>
  <si>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</si>
  <si>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</si>
  <si>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</si>
  <si>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</si>
  <si>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</si>
  <si>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</si>
  <si>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</si>
  <si>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</si>
  <si>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</si>
  <si>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</si>
  <si>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</si>
  <si>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</si>
  <si>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</si>
  <si>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</si>
  <si>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</si>
  <si>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</si>
  <si>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</si>
  <si>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</si>
  <si>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</si>
  <si>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</si>
  <si>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</si>
  <si>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</si>
  <si>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</si>
  <si>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</si>
  <si>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</si>
  <si>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</si>
  <si>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</si>
  <si>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</si>
  <si>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</si>
  <si>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</si>
  <si>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</si>
  <si>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</si>
  <si>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</si>
  <si>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</si>
  <si>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</si>
  <si>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</si>
  <si>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</si>
  <si>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</si>
  <si>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</si>
  <si>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</si>
  <si>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</si>
  <si>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</si>
  <si>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</si>
  <si>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</si>
  <si>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</si>
  <si>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</si>
  <si>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</si>
  <si>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</si>
  <si>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</si>
  <si>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</si>
  <si>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</si>
  <si>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</si>
  <si>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</si>
  <si>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</si>
  <si>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</si>
  <si>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</si>
  <si>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</si>
  <si>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</si>
  <si>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</si>
  <si>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</si>
  <si>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</si>
  <si>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</si>
  <si>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</si>
  <si>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</si>
  <si>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</si>
  <si>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</si>
  <si>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</si>
  <si>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</si>
  <si>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79482</t>
  </si>
  <si>
    <t>79483</t>
  </si>
  <si>
    <t>79484</t>
  </si>
  <si>
    <t>79487</t>
  </si>
  <si>
    <t>79485</t>
  </si>
  <si>
    <t>79486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</si>
  <si>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</si>
  <si>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</si>
  <si>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</si>
  <si>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</si>
  <si>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</si>
  <si>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</si>
  <si>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79488</t>
  </si>
  <si>
    <t>79489</t>
  </si>
  <si>
    <t>79490</t>
  </si>
  <si>
    <t>79493</t>
  </si>
  <si>
    <t>79491</t>
  </si>
  <si>
    <t>79492</t>
  </si>
  <si>
    <t>Registro Federal de Contribuyentes (RFC) de las personas físicas o morales que presentaron una proposición u oferta</t>
  </si>
  <si>
    <t>79494</t>
  </si>
  <si>
    <t>79495</t>
  </si>
  <si>
    <t>79496</t>
  </si>
  <si>
    <t>79499</t>
  </si>
  <si>
    <t>79497</t>
  </si>
  <si>
    <t>79498</t>
  </si>
  <si>
    <t>Registro Federal de Contribuyantes (RFC) de las personas físicas o morales participantes en la junta de aclaraciones</t>
  </si>
  <si>
    <t>79500</t>
  </si>
  <si>
    <t>79501</t>
  </si>
  <si>
    <t>79502</t>
  </si>
  <si>
    <t>79505</t>
  </si>
  <si>
    <t>79504</t>
  </si>
  <si>
    <t>79503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</si>
  <si>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</si>
  <si>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</si>
  <si>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</si>
  <si>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</si>
  <si>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</si>
  <si>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79480</t>
  </si>
  <si>
    <t>79481</t>
  </si>
  <si>
    <t>79479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</si>
  <si>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</si>
  <si>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</si>
  <si>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</si>
  <si>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79506</t>
  </si>
  <si>
    <t>Partida Presupuestal</t>
  </si>
  <si>
    <t>79507</t>
  </si>
  <si>
    <t>79508</t>
  </si>
  <si>
    <t>79509</t>
  </si>
  <si>
    <t>79510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</si>
  <si>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</si>
  <si>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</si>
  <si>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</si>
  <si>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</si>
  <si>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ISCDF/AD/PS-03/2024-01</t>
  </si>
  <si>
    <t>ISCDF/AD/PS-03/2024-05</t>
  </si>
  <si>
    <t>ISCDF/AD/PS-03/2024-06</t>
  </si>
  <si>
    <t>ISCDF/AD/PS-03/2024-07</t>
  </si>
  <si>
    <t>ISCDF/AD/PS-03/2024-08</t>
  </si>
  <si>
    <t>ISCDF/AD/PS-03/2024-09</t>
  </si>
  <si>
    <t>ISCDF/AD/PS-03/2024-10</t>
  </si>
  <si>
    <t>ISCDF/AD/PS-03/2024-11</t>
  </si>
  <si>
    <t>ISCDF/AD/PS-03/2024-12</t>
  </si>
  <si>
    <t>ISCDF/AD/PS-03/2024-13</t>
  </si>
  <si>
    <t>ISCDF/AD/PS-03/2024-14</t>
  </si>
  <si>
    <t>ISCDF/AD/PS-03/2024-15</t>
  </si>
  <si>
    <t>ISCDF/AD/PS-03/2024-16</t>
  </si>
  <si>
    <t>ISCDF/AD/PS-03/2024-17</t>
  </si>
  <si>
    <t>ISCDF/AD/PS-03/2024-18</t>
  </si>
  <si>
    <t>ISCDF/AD/PS-03/2024-19</t>
  </si>
  <si>
    <t>Artículo 27 inciso C, 28, 52 Y 55 Ley de Adquisiciones para el Distrito Federal</t>
  </si>
  <si>
    <t>Artículos 134 de la Constitución Política de los Estados Unidos Mexicanos, en concordancia con los artículos 21 fracción VI, 21 Bis, 22, 27 inciso c), 52 y 54 fracción XVIII de la Ley de Adquisiciones para el Distrito Federal; y 30 fracción VII del Reglamento de la Ley de Adquisiciones para el Distrito Federal</t>
  </si>
  <si>
    <t>Artículos 134 de la Constitución Política de los Estados Unidos Mexicanos, en concordancia con los artículos 21 fracción VI, 21 Bis, 22, 27 inciso c), 52 y 54 fracción XVIII de la Ley de Adquisiciones para el Distrito Federal</t>
  </si>
  <si>
    <t>Artículos 21 fracción VI, 21 Bis, 22, 27 inciso c), 28 primer párrafo 52, 54 fracción XIII y 63 fracción I de la Ley de Adquisiciones para el Distrito Federal</t>
  </si>
  <si>
    <t>Artículo 27 inciso C, 28, 52 Y 55 de la Ley de Adquisiciones del Distrito Federal</t>
  </si>
  <si>
    <t>Artículos 27 inciso c), 52 y 54 fracción XVIII de la Ley de Adquisiciones para el Distrito Federal</t>
  </si>
  <si>
    <t xml:space="preserve">https://drive.google.com/file/d/1H7DpDQO3tlZOUFcsJdfBvoIchSQ9DO8S/view?usp=sharing </t>
  </si>
  <si>
    <t xml:space="preserve">https://drive.google.com/file/d/18NSa3zQPtFtQQC7UhE62lchYQxrOOpvv/view?usp=sharing </t>
  </si>
  <si>
    <t>https://drive.google.com/file/d/1_-u3wauaitWD1nQ-FSC-RaCEK2M76ybx/view?usp=sharing</t>
  </si>
  <si>
    <t>https://drive.google.com/file/d/1m7aPvMhuPZ7g0YMgmA_IZuVrVM7F6gS-/view?usp=sharing</t>
  </si>
  <si>
    <t>https://drive.google.com/file/d/10JyQ_z2HfjfSLroHn9jwrc39ng5JHwzC/view?usp=sharing</t>
  </si>
  <si>
    <t>https://drive.google.com/file/d/1u4coaqsQRQtbvResTcplQyzH1kQsdB2r/view?usp=sharing</t>
  </si>
  <si>
    <t>https://drive.google.com/file/d/1d7CmnFAsY1nafl4pDZz3faYgoKmCJtAS/view?usp=sharing</t>
  </si>
  <si>
    <t>Francisco Javier</t>
  </si>
  <si>
    <t xml:space="preserve">Ignacio </t>
  </si>
  <si>
    <t xml:space="preserve">Moises </t>
  </si>
  <si>
    <t>Carlos Alberto</t>
  </si>
  <si>
    <t>Guadalupe Susana</t>
  </si>
  <si>
    <t xml:space="preserve">Faustino </t>
  </si>
  <si>
    <t xml:space="preserve">Abigail Catalina </t>
  </si>
  <si>
    <t xml:space="preserve">Yorshio Efren </t>
  </si>
  <si>
    <t>Gutierrez</t>
  </si>
  <si>
    <t xml:space="preserve">Leon </t>
  </si>
  <si>
    <t xml:space="preserve">Gonzalez </t>
  </si>
  <si>
    <t xml:space="preserve">Serna </t>
  </si>
  <si>
    <t xml:space="preserve">Gomez </t>
  </si>
  <si>
    <t xml:space="preserve">Del Angel </t>
  </si>
  <si>
    <t xml:space="preserve">Alvarez </t>
  </si>
  <si>
    <t xml:space="preserve">Lopez </t>
  </si>
  <si>
    <t xml:space="preserve">Macin </t>
  </si>
  <si>
    <t xml:space="preserve">Jaime </t>
  </si>
  <si>
    <t xml:space="preserve">Escamilla </t>
  </si>
  <si>
    <t>Morales</t>
  </si>
  <si>
    <t>Nevarez</t>
  </si>
  <si>
    <t>Jaime</t>
  </si>
  <si>
    <t xml:space="preserve">Balderas </t>
  </si>
  <si>
    <t>Técnicos Especializados en Fumigación S.A. de C.V.</t>
  </si>
  <si>
    <t>Electro Equipos y motores GyG S.A. de C.V.</t>
  </si>
  <si>
    <t>Up Grade Oil de México S.A. de C.V.</t>
  </si>
  <si>
    <t>Cande Ingenieros S.A. de C.V.</t>
  </si>
  <si>
    <t>Sigmetric, S.A. de C.V.</t>
  </si>
  <si>
    <t>Asociación Mexicana de Directores Responsables de Obra y Corresponsables A.C.</t>
  </si>
  <si>
    <t>Kan Mak, S.A. de C.V.</t>
  </si>
  <si>
    <t xml:space="preserve">Ignacio Leon Jaime </t>
  </si>
  <si>
    <t>TEF010218Q61</t>
  </si>
  <si>
    <t>LEJI631204J79</t>
  </si>
  <si>
    <t>EEM081208MA8</t>
  </si>
  <si>
    <t>UOM131010B39</t>
  </si>
  <si>
    <t>CIN841218TEO</t>
  </si>
  <si>
    <t>SIG050720CQ6</t>
  </si>
  <si>
    <t>AMD881109G63</t>
  </si>
  <si>
    <t>KMA230721E82</t>
  </si>
  <si>
    <t xml:space="preserve">Cafetales </t>
  </si>
  <si>
    <t>Sector 22</t>
  </si>
  <si>
    <t xml:space="preserve">Lagos de Moreno </t>
  </si>
  <si>
    <t xml:space="preserve">Econonía </t>
  </si>
  <si>
    <t xml:space="preserve">Concepción Bistegui </t>
  </si>
  <si>
    <t>Erasmo Castellanos Quinto</t>
  </si>
  <si>
    <t xml:space="preserve">Camino a Santa Teresa </t>
  </si>
  <si>
    <t xml:space="preserve">Periferico Sur </t>
  </si>
  <si>
    <t>manzana 66 lote 27 casa 3</t>
  </si>
  <si>
    <t>piso 4</t>
  </si>
  <si>
    <t>piso 3</t>
  </si>
  <si>
    <t xml:space="preserve">Granjas Coapa </t>
  </si>
  <si>
    <t xml:space="preserve">Heroes Tecámac 6a sección </t>
  </si>
  <si>
    <t xml:space="preserve">La Laguna </t>
  </si>
  <si>
    <t xml:space="preserve">4 Arboles </t>
  </si>
  <si>
    <t xml:space="preserve">Del Valle </t>
  </si>
  <si>
    <t xml:space="preserve">Educación </t>
  </si>
  <si>
    <t>Parques del Pedregal</t>
  </si>
  <si>
    <t xml:space="preserve">Jardines de la Montaña </t>
  </si>
  <si>
    <t xml:space="preserve">Tlalpan </t>
  </si>
  <si>
    <t>Tecamác</t>
  </si>
  <si>
    <t>Tlalnepantla de Baz</t>
  </si>
  <si>
    <t xml:space="preserve">Venustiano Carranza </t>
  </si>
  <si>
    <t xml:space="preserve">Benito Juárez </t>
  </si>
  <si>
    <t xml:space="preserve">Coyoacan </t>
  </si>
  <si>
    <t xml:space="preserve">Tecnica y economicamente es solvente la propuesta, ya que garantiza las mejores condiciones de oferta, oportunidad, precio y calidad conforme a lo que establece el artículo 27 inciso c, 28 primer parrafo, 52, 57 y 63 fraccion I de la ley de adquisiciones para el distgrito federal </t>
  </si>
  <si>
    <t xml:space="preserve">Dirección General </t>
  </si>
  <si>
    <t xml:space="preserve">Subdirección de Estudios e Investigación </t>
  </si>
  <si>
    <t xml:space="preserve">Dirección de Dictamenes de Seguridad Estructural de Edificaciones Existentes </t>
  </si>
  <si>
    <t>JUD de Finanzas Compras y Control de Materiales</t>
  </si>
  <si>
    <t>ISCDF/AD/PS-03/2024/01</t>
  </si>
  <si>
    <t>ISCDF/AD/PS-03/2024/05</t>
  </si>
  <si>
    <t>ISCDF/AD/PS-03/2024/06</t>
  </si>
  <si>
    <t>ISCDF/AD/PS-03/2024/07</t>
  </si>
  <si>
    <t>ISCDF/AD/PS-03/2024/08</t>
  </si>
  <si>
    <t>ISCDF/AD/PS-03/2024/09</t>
  </si>
  <si>
    <t>ISCDF/AD/PS-03/2024/19</t>
  </si>
  <si>
    <t>pesos</t>
  </si>
  <si>
    <t xml:space="preserve">Tranferencia Electronica </t>
  </si>
  <si>
    <t xml:space="preserve">Servicio de Fumigación </t>
  </si>
  <si>
    <t>Servicio de Limpieza</t>
  </si>
  <si>
    <t xml:space="preserve">Adquisición de Artículos de Papelería </t>
  </si>
  <si>
    <t xml:space="preserve">Reparacion, mantenimiento y coservación a equipo de tranporte (mantenimiento a parque vehicular) </t>
  </si>
  <si>
    <t xml:space="preserve">Reparación y mantenimiento de equipo de computo y tecnologias </t>
  </si>
  <si>
    <t xml:space="preserve">Reparación y mantenimiento preventivo y/o correctivo a mobiliario de oficina </t>
  </si>
  <si>
    <t>Análisis Comparativo de la Viabilidad Técnica de Proyectos de Refuerzo Usando Contravientos Convencionales o Restringidos Contra Pandeo o en Estructuras Prototipo para Planteles Escolares</t>
  </si>
  <si>
    <t>Operación de Equipos de Medición Sísmica del Programa Piloto de Instrumentación Sísmica de Doce Inmuebles de la Ciudad de México</t>
  </si>
  <si>
    <t>Análisis de los Nuevos Edificios en la Ciudad de México para Integrarse a la Red de Edificios Instrumentados (VI Etapa del Programa Piloto)</t>
  </si>
  <si>
    <t>Instrumentación Sísmica para el Monitoreo Estructural de Dos Edificios en la Ciudad de México (VI Etapa del Programa Piloto)</t>
  </si>
  <si>
    <t>Revisiones Numéricas a Planteles Escolares Públicos de la Ciudad de México</t>
  </si>
  <si>
    <t>Elaboración y Registro de Dictámenes Oculares a Diversas Edificaciones de la Ciudad de México</t>
  </si>
  <si>
    <t>Curso de Capacitación denominado Actualización de las Normas Técnicas Complementarias (sismo)</t>
  </si>
  <si>
    <t>Análisis de Deformaciones, Subsidencias y Desplazamientos del Terreno Mediante Satélite de Radar (Insar), para un Tramo del Sistema de Transporte Eléctrico (Trolebús) sobre Calzada Ermita Iztapalapa (Eje 8 Sur)</t>
  </si>
  <si>
    <t>Análisis de Desplazamiento del Terreno Mediante Satélite de Radar (Insar) Correspondiente a la Línea 9 del Sistema de Transporte Colectivo (Metro Pantitlán) de la Ciudad de México</t>
  </si>
  <si>
    <t xml:space="preserve">Adquisición de Rollos de Papel Higiénico y Rollos de Papel para Manos </t>
  </si>
  <si>
    <t>https://drive.google.com/file/d/1iNyTzq6Yfm-YzeCTT0mblupaUzU-YC7Q/view?usp=sharing</t>
  </si>
  <si>
    <t xml:space="preserve">https://drive.google.com/file/d/1YXuahyMJiseTreLEx48WZ7U26dU7F5JK/view?usp=sharing </t>
  </si>
  <si>
    <t xml:space="preserve">https://drive.google.com/file/d/17CRsdZ-tGiU3rhcAtD1pQKl5iEU2vkDJ/view?usp=sharing </t>
  </si>
  <si>
    <t xml:space="preserve">https://drive.google.com/file/d/1JaEXWYubr18GyxOPl1dvkZId9pBOEVb8/view?usp=sharing </t>
  </si>
  <si>
    <t>https://drive.google.com/file/d/1vfyAcLAvAreTD0SjClGrs7VbRcu0GUSv/view?usp=sharing</t>
  </si>
  <si>
    <t xml:space="preserve">https://drive.google.com/file/d/1BPn2GAC62EHNsYRFKeTn2foKxtien4gw/view?usp=sharing </t>
  </si>
  <si>
    <t>https://drive.google.com/file/d/1KORkjDALClUpCPjfHPRhvn9ZpTRWAvvT/view?usp=sharing</t>
  </si>
  <si>
    <t>https://drive.google.com/file/d/1_lT0i7s1OxVxpk1921pX9sU_45-q4xpl/view?usp=sharing</t>
  </si>
  <si>
    <t>https://drive.google.com/file/d/1KjodigwGvpWpUG0k10sGuXPgHTGCwr9G/view?usp=sharing</t>
  </si>
  <si>
    <t xml:space="preserve">Coordinación de Administración y Finanzas </t>
  </si>
  <si>
    <t xml:space="preserve">Los campos vacios corresponden a lo que no aplica, para este contrato no aplica la garantia de cumplimiento conforme al articulo 74 de la ley de Adquisiciones para el Distrito Federal </t>
  </si>
  <si>
    <t xml:space="preserve">N/A </t>
  </si>
  <si>
    <t xml:space="preserve">FRANCISCO JAVIER </t>
  </si>
  <si>
    <t xml:space="preserve">GUTIEEREZ </t>
  </si>
  <si>
    <t>MACIN</t>
  </si>
  <si>
    <t xml:space="preserve">TÉCNICOS ESPECIALIZADOS EN FUMIGACIÓN, S.A. DE C.V. </t>
  </si>
  <si>
    <t>TEF020118Q61</t>
  </si>
  <si>
    <t xml:space="preserve">FERNANDO </t>
  </si>
  <si>
    <t xml:space="preserve">ESPINOZA </t>
  </si>
  <si>
    <t xml:space="preserve">GUDIÑO </t>
  </si>
  <si>
    <t>FERNANDO ESPINOZA GUDIÑO O FUMEXPEST</t>
  </si>
  <si>
    <t>EIGF6709184S6</t>
  </si>
  <si>
    <t xml:space="preserve">CARLOS ALBERTO </t>
  </si>
  <si>
    <t xml:space="preserve">SERNA </t>
  </si>
  <si>
    <t xml:space="preserve">ESCAMILLA </t>
  </si>
  <si>
    <t>UP-GRADE OIL DE MÉXICO, S.A. DE C.V.</t>
  </si>
  <si>
    <t xml:space="preserve">IGNACIO </t>
  </si>
  <si>
    <t xml:space="preserve">LEON </t>
  </si>
  <si>
    <t>JAIME</t>
  </si>
  <si>
    <t>IGNACIO LEON JAIME</t>
  </si>
  <si>
    <t xml:space="preserve">ERICA MARITZA </t>
  </si>
  <si>
    <t xml:space="preserve">HERRERA </t>
  </si>
  <si>
    <t>BEJINEZ</t>
  </si>
  <si>
    <t>ERIKA MARITZA HERRERA BEJINEZ</t>
  </si>
  <si>
    <t>HEBE821227JA8</t>
  </si>
  <si>
    <t xml:space="preserve">MARIO ALBERTO </t>
  </si>
  <si>
    <t xml:space="preserve">MONTAÑO </t>
  </si>
  <si>
    <t xml:space="preserve">AYALA </t>
  </si>
  <si>
    <t xml:space="preserve">MARIO ALBERTO MONTAÑO AYALA </t>
  </si>
  <si>
    <t>MOAM891124TT5</t>
  </si>
  <si>
    <t xml:space="preserve">MOISES </t>
  </si>
  <si>
    <t xml:space="preserve">GONZALEZ </t>
  </si>
  <si>
    <t>GONZALEZ</t>
  </si>
  <si>
    <t xml:space="preserve">ELECTRO EQUIPOS Y MOTORES, G&amp;G, S.A. DE C.V. </t>
  </si>
  <si>
    <t xml:space="preserve">JOSE MANUEL </t>
  </si>
  <si>
    <t xml:space="preserve">PEREZ </t>
  </si>
  <si>
    <t>HERNANDEZ</t>
  </si>
  <si>
    <t xml:space="preserve">MANTENIMIENTO CORPORATIVO INTEGRAL AUTOMOTRIZ COMAIN, S.A. DE C.V. </t>
  </si>
  <si>
    <t>MCI100504I19</t>
  </si>
  <si>
    <t xml:space="preserve">TEODORO </t>
  </si>
  <si>
    <t xml:space="preserve">CUEVAS </t>
  </si>
  <si>
    <t xml:space="preserve">NAVA </t>
  </si>
  <si>
    <t xml:space="preserve">MOVE 76, S.A. DE C.V. </t>
  </si>
  <si>
    <t>MSS210524SX4</t>
  </si>
  <si>
    <t xml:space="preserve">CESAR OMAR </t>
  </si>
  <si>
    <t xml:space="preserve">CARDENAS </t>
  </si>
  <si>
    <t>ROMO</t>
  </si>
  <si>
    <t>PRODHEXAR, S.A. DE C.V.</t>
  </si>
  <si>
    <t>PRO1304166C6</t>
  </si>
  <si>
    <t>UP-GRADE OIL, S.A. DE C.V.</t>
  </si>
  <si>
    <t xml:space="preserve">ANA MARIA </t>
  </si>
  <si>
    <t xml:space="preserve">WATTY </t>
  </si>
  <si>
    <t xml:space="preserve">MARTINEZ </t>
  </si>
  <si>
    <t>GUTWA-BIENES Y SERVCICIOS, S.A. DE C.V.</t>
  </si>
  <si>
    <t>GSE0208223Z3</t>
  </si>
  <si>
    <t xml:space="preserve">ABIGAIL CATALINA </t>
  </si>
  <si>
    <t xml:space="preserve">ALVAREZ </t>
  </si>
  <si>
    <t>NEVAREZ</t>
  </si>
  <si>
    <t xml:space="preserve">ASOCIACIÓN MEXICANA DE DIRECTORES RESPONSABLES
DE OBRA Y CORRESPONSABLES, A.C. </t>
  </si>
  <si>
    <t xml:space="preserve"> AMD881109G63</t>
  </si>
  <si>
    <t xml:space="preserve">GUADALUPE SUSANA </t>
  </si>
  <si>
    <t xml:space="preserve">GOMEZ </t>
  </si>
  <si>
    <t>CANDE INGENIEROS, S.A. DE C.V.</t>
  </si>
  <si>
    <t xml:space="preserve">IVAN MAURICIO </t>
  </si>
  <si>
    <t xml:space="preserve">BARREIRO </t>
  </si>
  <si>
    <t>DIAZ</t>
  </si>
  <si>
    <t xml:space="preserve">ARQUITECTOS, DIRECTORES RESPONSABLES DE OBRA, CORRESPONSABLES Y PERITOS EN DESARROLLO URBANO A.C. </t>
  </si>
  <si>
    <t>ADR001214IX2</t>
  </si>
  <si>
    <t xml:space="preserve">FAUSTINO </t>
  </si>
  <si>
    <t xml:space="preserve">DEL ANGEL </t>
  </si>
  <si>
    <t>MORALES</t>
  </si>
  <si>
    <t>SIGMETRIC, S.A. DE C.V.</t>
  </si>
  <si>
    <t xml:space="preserve">LUIS ALFONSO </t>
  </si>
  <si>
    <t xml:space="preserve">VANEGAS </t>
  </si>
  <si>
    <t xml:space="preserve">GARCIA </t>
  </si>
  <si>
    <t xml:space="preserve">JANET </t>
  </si>
  <si>
    <t xml:space="preserve">NOTARIO </t>
  </si>
  <si>
    <t>ESPINOSA</t>
  </si>
  <si>
    <t xml:space="preserve">AUTOMATIZACIONES Y PROYECTOS DE INGENIERIA, S.A. DE C.V.  </t>
  </si>
  <si>
    <t>API970123MQ1</t>
  </si>
  <si>
    <t xml:space="preserve">YORSHIO EFREN </t>
  </si>
  <si>
    <t xml:space="preserve">LOPEZ </t>
  </si>
  <si>
    <t xml:space="preserve">BALDERAS </t>
  </si>
  <si>
    <t>KAN MAK, S.A. DE C.V.</t>
  </si>
  <si>
    <t>ANDRES</t>
  </si>
  <si>
    <t xml:space="preserve">MOTA </t>
  </si>
  <si>
    <t>SOLORZANO</t>
  </si>
  <si>
    <t>GRUPO HMG: CONSULTORÍA E INGENIERÍA S.A. DE C.V.</t>
  </si>
  <si>
    <t>GHC080213HB9</t>
  </si>
  <si>
    <t xml:space="preserve">RODRIGO </t>
  </si>
  <si>
    <t>VEGA</t>
  </si>
  <si>
    <t xml:space="preserve">DAEDALUS KANOFER INGENIERÍA S.A. DE C.V. </t>
  </si>
  <si>
    <t>DIN130114TR5</t>
  </si>
  <si>
    <t>N/A</t>
  </si>
  <si>
    <t xml:space="preserve">https://drive.google.com/file/d/1Ih2n148oS4MOgboptasBNBcSzwHmu4w0/view?usp=sharing </t>
  </si>
  <si>
    <t xml:space="preserve">https://drive.google.com/file/d/1-JyyIV1-cz_rDqNQ6zxDa2yAEc8etji3/view?usp=sharing </t>
  </si>
  <si>
    <t xml:space="preserve">https://drive.google.com/file/d/1DuBPSGu1BBjVhcUBFmzkJEAyQtAJ-GU3/view?usp=sharing </t>
  </si>
  <si>
    <t xml:space="preserve">https://drive.google.com/file/d/10OOW8lPxhqT4hKB0Xt8UCqD0tZYUfpyV/view?usp=sharing </t>
  </si>
  <si>
    <t xml:space="preserve">https://drive.google.com/file/d/1Cf_am1Rn8ToqPRtsnG0eIRkaMN4otG-Y/view?usp=sharing </t>
  </si>
  <si>
    <t>ISCDF/AD/PS-03/2024-20</t>
  </si>
  <si>
    <t>Rosalba</t>
  </si>
  <si>
    <t xml:space="preserve">Diaz </t>
  </si>
  <si>
    <t>Cisneros</t>
  </si>
  <si>
    <t>https://drive.google.com/file/d/1FCym-DLBgenAXXwdWkHQeDcG_gQRIF-T/view?usp=sharing</t>
  </si>
  <si>
    <t>Corporación Mexicana de Impresión S.A. de C.V.</t>
  </si>
  <si>
    <t xml:space="preserve">General Victoriano Zepeda </t>
  </si>
  <si>
    <t xml:space="preserve">Observatorio </t>
  </si>
  <si>
    <t>Miguel Hidalgo</t>
  </si>
  <si>
    <t>ISCDF/AD/PS-03/2024/20</t>
  </si>
  <si>
    <t xml:space="preserve">Adquisición de vestuario y uniformes </t>
  </si>
  <si>
    <t>https://drive.google.com/file/d/1EFs2YVFRN4qXUN0gGpmCZP72tvg0XW1x/view?usp=sharing</t>
  </si>
  <si>
    <t xml:space="preserve">https://drive.google.com/file/d/1EFs2YVFRN4qXUN0gGpmCZP72tvg0XW1x/view?usp=sharing </t>
  </si>
  <si>
    <t xml:space="preserve">ROSALBA </t>
  </si>
  <si>
    <t xml:space="preserve">CISNEROS </t>
  </si>
  <si>
    <t>CORPORACIÓN MEXICANA DE IMPRESIÓN S.A. DE C.V.</t>
  </si>
  <si>
    <t>CMI780808HI2</t>
  </si>
  <si>
    <t xml:space="preserve">JAIME </t>
  </si>
  <si>
    <t xml:space="preserve">ASOCIACIÓN MEXICANA DE DIRECTORES RESPONSABLES DE OBRA Y CORRESPONSABLES, A.C. </t>
  </si>
  <si>
    <t>CMI780808H12</t>
  </si>
  <si>
    <t>Los campos vacios corresponden a lo que no aplica</t>
  </si>
  <si>
    <t>https://drive.google.com/file/d/1ig3fD1TqhQrWVJkG2TwSZfw0x4LjEl58/view?usp=sharing</t>
  </si>
  <si>
    <t>https://drive.google.com/file/d/1X57w19O5HjX6P-NGE8NGTETu4L90Y6Fg/view?usp=sharing</t>
  </si>
  <si>
    <t>3352 3353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</si>
</sst>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Source Sans Pro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4" fillId="0" borderId="0" xfId="1"/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eetMetadata" Target="metadata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m7aPvMhuPZ7g0YMgmA_IZuVrVM7F6gS-/view?usp=sharing" TargetMode="External"/><Relationship Id="rId13" Type="http://schemas.openxmlformats.org/officeDocument/2006/relationships/hyperlink" Target="https://drive.google.com/file/d/1d7CmnFAsY1nafl4pDZz3faYgoKmCJtAS/view?usp=sharing" TargetMode="External"/><Relationship Id="rId18" Type="http://schemas.openxmlformats.org/officeDocument/2006/relationships/hyperlink" Target="https://drive.google.com/file/d/1vfyAcLAvAreTD0SjClGrs7VbRcu0GUSv/view?usp=sharing" TargetMode="External"/><Relationship Id="rId26" Type="http://schemas.openxmlformats.org/officeDocument/2006/relationships/hyperlink" Target="https://drive.google.com/file/d/10OOW8lPxhqT4hKB0Xt8UCqD0tZYUfpyV/view?usp=sharing" TargetMode="External"/><Relationship Id="rId3" Type="http://schemas.openxmlformats.org/officeDocument/2006/relationships/hyperlink" Target="https://drive.google.com/file/d/1H7DpDQO3tlZOUFcsJdfBvoIchSQ9DO8S/view?usp=sharing" TargetMode="External"/><Relationship Id="rId21" Type="http://schemas.openxmlformats.org/officeDocument/2006/relationships/hyperlink" Target="https://drive.google.com/file/d/1KjodigwGvpWpUG0k10sGuXPgHTGCwr9G/view?usp=sharing" TargetMode="External"/><Relationship Id="rId7" Type="http://schemas.openxmlformats.org/officeDocument/2006/relationships/hyperlink" Target="https://drive.google.com/file/d/1m7aPvMhuPZ7g0YMgmA_IZuVrVM7F6gS-/view?usp=sharing" TargetMode="External"/><Relationship Id="rId12" Type="http://schemas.openxmlformats.org/officeDocument/2006/relationships/hyperlink" Target="https://drive.google.com/file/d/1u4coaqsQRQtbvResTcplQyzH1kQsdB2r/view?usp=sharing" TargetMode="External"/><Relationship Id="rId17" Type="http://schemas.openxmlformats.org/officeDocument/2006/relationships/hyperlink" Target="https://drive.google.com/file/d/1JaEXWYubr18GyxOPl1dvkZId9pBOEVb8/view?usp=sharing" TargetMode="External"/><Relationship Id="rId25" Type="http://schemas.openxmlformats.org/officeDocument/2006/relationships/hyperlink" Target="https://drive.google.com/file/d/1DuBPSGu1BBjVhcUBFmzkJEAyQtAJ-GU3/view?usp=sharing" TargetMode="External"/><Relationship Id="rId2" Type="http://schemas.openxmlformats.org/officeDocument/2006/relationships/hyperlink" Target="https://drive.google.com/file/d/18NSa3zQPtFtQQC7UhE62lchYQxrOOpvv/view?usp=sharing" TargetMode="External"/><Relationship Id="rId16" Type="http://schemas.openxmlformats.org/officeDocument/2006/relationships/hyperlink" Target="https://drive.google.com/file/d/17CRsdZ-tGiU3rhcAtD1pQKl5iEU2vkDJ/view?usp=sharing" TargetMode="External"/><Relationship Id="rId20" Type="http://schemas.openxmlformats.org/officeDocument/2006/relationships/hyperlink" Target="https://drive.google.com/file/d/1KORkjDALClUpCPjfHPRhvn9ZpTRWAvvT/view?usp=sharing" TargetMode="External"/><Relationship Id="rId29" Type="http://schemas.openxmlformats.org/officeDocument/2006/relationships/hyperlink" Target="https://drive.google.com/file/d/1EFs2YVFRN4qXUN0gGpmCZP72tvg0XW1x/view?usp=sharing" TargetMode="External"/><Relationship Id="rId1" Type="http://schemas.openxmlformats.org/officeDocument/2006/relationships/hyperlink" Target="https://drive.google.com/file/d/1H7DpDQO3tlZOUFcsJdfBvoIchSQ9DO8S/view?usp=sharing" TargetMode="External"/><Relationship Id="rId6" Type="http://schemas.openxmlformats.org/officeDocument/2006/relationships/hyperlink" Target="https://drive.google.com/file/d/1m7aPvMhuPZ7g0YMgmA_IZuVrVM7F6gS-/view?usp=sharing" TargetMode="External"/><Relationship Id="rId11" Type="http://schemas.openxmlformats.org/officeDocument/2006/relationships/hyperlink" Target="https://drive.google.com/file/d/10JyQ_z2HfjfSLroHn9jwrc39ng5JHwzC/view?usp=sharing" TargetMode="External"/><Relationship Id="rId24" Type="http://schemas.openxmlformats.org/officeDocument/2006/relationships/hyperlink" Target="https://drive.google.com/file/d/1-JyyIV1-cz_rDqNQ6zxDa2yAEc8etji3/view?usp=sharing" TargetMode="External"/><Relationship Id="rId5" Type="http://schemas.openxmlformats.org/officeDocument/2006/relationships/hyperlink" Target="https://drive.google.com/file/d/1H7DpDQO3tlZOUFcsJdfBvoIchSQ9DO8S/view?usp=sharing" TargetMode="External"/><Relationship Id="rId15" Type="http://schemas.openxmlformats.org/officeDocument/2006/relationships/hyperlink" Target="https://drive.google.com/file/d/1YXuahyMJiseTreLEx48WZ7U26dU7F5JK/view?usp=sharing" TargetMode="External"/><Relationship Id="rId23" Type="http://schemas.openxmlformats.org/officeDocument/2006/relationships/hyperlink" Target="https://drive.google.com/file/d/1Ih2n148oS4MOgboptasBNBcSzwHmu4w0/view?usp=sharing" TargetMode="External"/><Relationship Id="rId28" Type="http://schemas.openxmlformats.org/officeDocument/2006/relationships/hyperlink" Target="https://drive.google.com/file/d/1FCym-DLBgenAXXwdWkHQeDcG_gQRIF-T/view?usp=sharing" TargetMode="External"/><Relationship Id="rId10" Type="http://schemas.openxmlformats.org/officeDocument/2006/relationships/hyperlink" Target="https://drive.google.com/file/d/10JyQ_z2HfjfSLroHn9jwrc39ng5JHwzC/view?usp=sharing" TargetMode="External"/><Relationship Id="rId19" Type="http://schemas.openxmlformats.org/officeDocument/2006/relationships/hyperlink" Target="https://drive.google.com/file/d/1BPn2GAC62EHNsYRFKeTn2foKxtien4gw/view?usp=sharing" TargetMode="External"/><Relationship Id="rId31" Type="http://schemas.openxmlformats.org/officeDocument/2006/relationships/hyperlink" Target="https://drive.google.com/file/d/1X57w19O5HjX6P-NGE8NGTETu4L90Y6Fg/view?usp=sharing" TargetMode="External"/><Relationship Id="rId4" Type="http://schemas.openxmlformats.org/officeDocument/2006/relationships/hyperlink" Target="https://drive.google.com/file/d/1_-u3wauaitWD1nQ-FSC-RaCEK2M76ybx/view?usp=sharing" TargetMode="External"/><Relationship Id="rId9" Type="http://schemas.openxmlformats.org/officeDocument/2006/relationships/hyperlink" Target="https://drive.google.com/file/d/10JyQ_z2HfjfSLroHn9jwrc39ng5JHwzC/view?usp=sharing" TargetMode="External"/><Relationship Id="rId14" Type="http://schemas.openxmlformats.org/officeDocument/2006/relationships/hyperlink" Target="https://drive.google.com/file/d/1iNyTzq6Yfm-YzeCTT0mblupaUzU-YC7Q/view?usp=sharing" TargetMode="External"/><Relationship Id="rId22" Type="http://schemas.openxmlformats.org/officeDocument/2006/relationships/hyperlink" Target="https://drive.google.com/file/d/1_lT0i7s1OxVxpk1921pX9sU_45-q4xpl/view?usp=sharing" TargetMode="External"/><Relationship Id="rId27" Type="http://schemas.openxmlformats.org/officeDocument/2006/relationships/hyperlink" Target="https://drive.google.com/file/d/1Cf_am1Rn8ToqPRtsnG0eIRkaMN4otG-Y/view?usp=sharing" TargetMode="External"/><Relationship Id="rId30" Type="http://schemas.openxmlformats.org/officeDocument/2006/relationships/hyperlink" Target="https://drive.google.com/file/d/1ig3fD1TqhQrWVJkG2TwSZfw0x4LjEl58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24"/>
  <sheetViews>
    <sheetView tabSelected="1" topLeftCell="A15" workbookViewId="0">
      <selection activeCell="A25" sqref="A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8" bestFit="1" customWidth="1"/>
  </cols>
  <sheetData>
    <row r="1" spans="1:87" hidden="1" x14ac:dyDescent="0.25">
      <c r="A1" t="s">
        <v>0</v>
      </c>
    </row>
    <row r="2" spans="1:8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8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8" t="s">
        <v>103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x14ac:dyDescent="0.25">
      <c r="A8">
        <v>2024</v>
      </c>
      <c r="B8" s="3">
        <v>45566</v>
      </c>
      <c r="C8" s="3">
        <v>45657</v>
      </c>
      <c r="D8" t="s">
        <v>193</v>
      </c>
      <c r="E8" t="s">
        <v>199</v>
      </c>
      <c r="F8" t="s">
        <v>200</v>
      </c>
      <c r="G8" t="s">
        <v>361</v>
      </c>
      <c r="I8" t="s">
        <v>377</v>
      </c>
      <c r="J8" s="5" t="s">
        <v>588</v>
      </c>
      <c r="K8" s="5" t="str" cm="1">
        <f t="array" aca="1" ref="K8" ca="1">HYPERLINK("#"&amp;CELL("direccion",Tabla_577624!A4),"1")</f>
        <v>1</v>
      </c>
      <c r="O8" s="5" t="str" cm="1">
        <f t="array" aca="1" ref="O8" ca="1">HYPERLINK("#"&amp;CELL("direccion",Tabla_577651!A4),"1")</f>
        <v>1</v>
      </c>
      <c r="Q8" s="5" t="str" cm="1">
        <f t="array" aca="1" ref="Q8" ca="1">HYPERLINK("#"&amp;CELL("direccion",Tabla_577652!A4),"1")</f>
        <v>1</v>
      </c>
      <c r="R8" s="5" t="str" cm="1">
        <f t="array" aca="1" ref="R8" ca="1">HYPERLINK("#"&amp;CELL("direccion",Tabla_577653!A4),"1")</f>
        <v>1</v>
      </c>
      <c r="W8" t="s">
        <v>390</v>
      </c>
      <c r="X8" t="s">
        <v>398</v>
      </c>
      <c r="Y8" t="s">
        <v>406</v>
      </c>
      <c r="Z8" t="s">
        <v>204</v>
      </c>
      <c r="AA8" t="s">
        <v>413</v>
      </c>
      <c r="AB8" s="5" t="str" cm="1">
        <f t="array" aca="1" ref="AB8" ca="1">HYPERLINK("#"&amp;CELL("direccion",Tabla_577621!A4),"1")</f>
        <v>1</v>
      </c>
      <c r="AC8" t="s">
        <v>421</v>
      </c>
      <c r="AD8" t="s">
        <v>231</v>
      </c>
      <c r="AE8" t="s">
        <v>429</v>
      </c>
      <c r="AF8">
        <v>90</v>
      </c>
      <c r="AG8">
        <v>6</v>
      </c>
      <c r="AH8" t="s">
        <v>237</v>
      </c>
      <c r="AI8" t="s">
        <v>440</v>
      </c>
      <c r="AM8" t="s">
        <v>448</v>
      </c>
      <c r="AO8" t="s">
        <v>300</v>
      </c>
      <c r="AP8">
        <v>14330</v>
      </c>
      <c r="AU8" t="s">
        <v>454</v>
      </c>
      <c r="AV8" t="s">
        <v>455</v>
      </c>
      <c r="AW8" t="s">
        <v>458</v>
      </c>
      <c r="AX8" t="s">
        <v>458</v>
      </c>
      <c r="AY8" t="s">
        <v>459</v>
      </c>
      <c r="AZ8" s="3">
        <v>45359</v>
      </c>
      <c r="BA8" s="3">
        <v>45359</v>
      </c>
      <c r="BB8" s="3">
        <v>45657</v>
      </c>
      <c r="BC8">
        <v>152911</v>
      </c>
      <c r="BD8">
        <v>177377</v>
      </c>
      <c r="BG8" t="s">
        <v>466</v>
      </c>
      <c r="BI8" t="s">
        <v>467</v>
      </c>
      <c r="BJ8" t="s">
        <v>468</v>
      </c>
      <c r="BL8" s="3">
        <v>45359</v>
      </c>
      <c r="BM8" s="3">
        <v>45657</v>
      </c>
      <c r="BN8" s="5" t="s">
        <v>484</v>
      </c>
      <c r="BP8" s="5" t="str" cm="1">
        <f t="array" aca="1" ref="BP8" ca="1">HYPERLINK("#"&amp;CELL("direccion",Tabla_577654!A4),"1")</f>
        <v>1</v>
      </c>
      <c r="BQ8" t="s">
        <v>303</v>
      </c>
      <c r="BY8" t="s">
        <v>203</v>
      </c>
      <c r="BZ8" s="5" t="str" cm="1">
        <f t="array" aca="1" ref="BZ8" ca="1">HYPERLINK("#"&amp;CELL("direccion",Tabla_577655!A4),"1")</f>
        <v>1</v>
      </c>
      <c r="CG8" t="s">
        <v>493</v>
      </c>
      <c r="CH8" s="3">
        <v>45672</v>
      </c>
      <c r="CI8" t="s">
        <v>494</v>
      </c>
    </row>
    <row r="9" spans="1:87" x14ac:dyDescent="0.25">
      <c r="A9">
        <v>2024</v>
      </c>
      <c r="B9" s="3">
        <v>45566</v>
      </c>
      <c r="C9" s="3">
        <v>45657</v>
      </c>
      <c r="D9" t="s">
        <v>193</v>
      </c>
      <c r="E9" t="s">
        <v>199</v>
      </c>
      <c r="F9" t="s">
        <v>200</v>
      </c>
      <c r="G9" t="s">
        <v>362</v>
      </c>
      <c r="I9" t="s">
        <v>377</v>
      </c>
      <c r="J9" s="5" t="s">
        <v>383</v>
      </c>
      <c r="K9" s="5" t="str" cm="1">
        <f t="array" aca="1" ref="K9" ca="1">HYPERLINK("#"&amp;CELL("direccion",Tabla_577624!A5),"2")</f>
        <v>2</v>
      </c>
      <c r="O9" s="5" t="str" cm="1">
        <f t="array" aca="1" ref="O9" ca="1">HYPERLINK("#"&amp;CELL("direccion",Tabla_577651!A10),"2")</f>
        <v>2</v>
      </c>
      <c r="Q9" s="5" t="str" cm="1">
        <f t="array" aca="1" ref="Q9" ca="1">HYPERLINK("#"&amp;CELL("direccion",Tabla_577652!A5),"2")</f>
        <v>2</v>
      </c>
      <c r="R9" s="5" t="str" cm="1">
        <f t="array" aca="1" ref="R9" ca="1">HYPERLINK("#"&amp;CELL("direccion",Tabla_577653!A5),"2")</f>
        <v>2</v>
      </c>
      <c r="W9" t="s">
        <v>390</v>
      </c>
      <c r="X9" t="s">
        <v>398</v>
      </c>
      <c r="Y9" t="s">
        <v>406</v>
      </c>
      <c r="Z9" t="s">
        <v>204</v>
      </c>
      <c r="AA9" t="s">
        <v>413</v>
      </c>
      <c r="AB9" s="5" t="str" cm="1">
        <f t="array" aca="1" ref="AB9" ca="1">HYPERLINK("#"&amp;CELL("direccion",Tabla_577621!A5),"2")</f>
        <v>2</v>
      </c>
      <c r="AC9" t="s">
        <v>421</v>
      </c>
      <c r="AD9" t="s">
        <v>231</v>
      </c>
      <c r="AE9" t="s">
        <v>429</v>
      </c>
      <c r="AF9">
        <v>90</v>
      </c>
      <c r="AG9">
        <v>6</v>
      </c>
      <c r="AH9" t="s">
        <v>237</v>
      </c>
      <c r="AI9" t="s">
        <v>440</v>
      </c>
      <c r="AM9" t="s">
        <v>448</v>
      </c>
      <c r="AO9" t="s">
        <v>300</v>
      </c>
      <c r="AP9">
        <v>14330</v>
      </c>
      <c r="AU9" t="s">
        <v>454</v>
      </c>
      <c r="AV9" t="s">
        <v>455</v>
      </c>
      <c r="AW9" t="s">
        <v>458</v>
      </c>
      <c r="AX9" t="s">
        <v>458</v>
      </c>
      <c r="AY9" t="s">
        <v>460</v>
      </c>
      <c r="AZ9" s="3">
        <v>45359</v>
      </c>
      <c r="BA9" s="3">
        <v>45359</v>
      </c>
      <c r="BB9" s="3">
        <v>45657</v>
      </c>
      <c r="BC9">
        <v>515000</v>
      </c>
      <c r="BD9">
        <v>597400</v>
      </c>
      <c r="BG9" t="s">
        <v>466</v>
      </c>
      <c r="BI9" t="s">
        <v>467</v>
      </c>
      <c r="BJ9" t="s">
        <v>469</v>
      </c>
      <c r="BK9">
        <v>77250</v>
      </c>
      <c r="BL9" s="3">
        <v>45359</v>
      </c>
      <c r="BM9" s="3">
        <v>45657</v>
      </c>
      <c r="BN9" s="5" t="s">
        <v>485</v>
      </c>
      <c r="BP9" s="5" t="str" cm="1">
        <f t="array" aca="1" ref="BP9" ca="1">HYPERLINK("#"&amp;CELL("direccion",Tabla_577654!A5),"2")</f>
        <v>2</v>
      </c>
      <c r="BQ9" t="s">
        <v>303</v>
      </c>
      <c r="BY9" t="s">
        <v>203</v>
      </c>
      <c r="BZ9" s="5" t="str" cm="1">
        <f t="array" aca="1" ref="BZ9" ca="1">HYPERLINK("#"&amp;CELL("direccion",Tabla_577655!A5),"2")</f>
        <v>2</v>
      </c>
      <c r="CG9" t="s">
        <v>493</v>
      </c>
      <c r="CH9" s="3">
        <v>45672</v>
      </c>
      <c r="CI9" t="s">
        <v>494</v>
      </c>
    </row>
    <row r="10" spans="1:87" x14ac:dyDescent="0.25">
      <c r="A10">
        <v>2024</v>
      </c>
      <c r="B10" s="3">
        <v>45566</v>
      </c>
      <c r="C10" s="3">
        <v>45657</v>
      </c>
      <c r="D10" t="s">
        <v>193</v>
      </c>
      <c r="E10" t="s">
        <v>197</v>
      </c>
      <c r="F10" t="s">
        <v>200</v>
      </c>
      <c r="G10" t="s">
        <v>363</v>
      </c>
      <c r="I10" t="s">
        <v>377</v>
      </c>
      <c r="J10" s="5" t="s">
        <v>384</v>
      </c>
      <c r="K10" s="5" t="str" cm="1">
        <f t="array" aca="1" ref="K10" ca="1">HYPERLINK("#"&amp;CELL("direccion",Tabla_577624!A6),"3")</f>
        <v>3</v>
      </c>
      <c r="O10" s="5" t="str" cm="1">
        <f t="array" aca="1" ref="O10" ca="1">HYPERLINK("#"&amp;CELL("direccion",Tabla_577651!A10),"3")</f>
        <v>3</v>
      </c>
      <c r="Q10" s="5" t="str" cm="1">
        <f t="array" aca="1" ref="Q10" ca="1">HYPERLINK("#"&amp;CELL("direccion",Tabla_577652!A6),"3")</f>
        <v>3</v>
      </c>
      <c r="R10" s="5" t="str" cm="1">
        <f t="array" aca="1" ref="R10" ca="1">HYPERLINK("#"&amp;CELL("direccion",Tabla_577653!A6),"3")</f>
        <v>3</v>
      </c>
      <c r="W10" t="s">
        <v>391</v>
      </c>
      <c r="X10" t="s">
        <v>399</v>
      </c>
      <c r="Y10" t="s">
        <v>407</v>
      </c>
      <c r="Z10" t="s">
        <v>204</v>
      </c>
      <c r="AA10" t="s">
        <v>420</v>
      </c>
      <c r="AB10" s="5" t="str" cm="1">
        <f t="array" aca="1" ref="AB10" ca="1">HYPERLINK("#"&amp;CELL("direccion",Tabla_577621!A6),"3")</f>
        <v>3</v>
      </c>
      <c r="AC10" t="s">
        <v>422</v>
      </c>
      <c r="AD10" t="s">
        <v>212</v>
      </c>
      <c r="AE10" t="s">
        <v>430</v>
      </c>
      <c r="AF10" t="s">
        <v>437</v>
      </c>
      <c r="AH10" t="s">
        <v>237</v>
      </c>
      <c r="AI10" t="s">
        <v>441</v>
      </c>
      <c r="AM10" t="s">
        <v>449</v>
      </c>
      <c r="AO10" t="s">
        <v>270</v>
      </c>
      <c r="AP10">
        <v>55765</v>
      </c>
      <c r="AU10" t="s">
        <v>454</v>
      </c>
      <c r="AV10" t="s">
        <v>455</v>
      </c>
      <c r="AW10" t="s">
        <v>458</v>
      </c>
      <c r="AX10" t="s">
        <v>458</v>
      </c>
      <c r="AY10" t="s">
        <v>461</v>
      </c>
      <c r="AZ10" s="3">
        <v>45446</v>
      </c>
      <c r="BA10" s="3">
        <v>45446</v>
      </c>
      <c r="BB10" s="3">
        <v>45534</v>
      </c>
      <c r="BC10">
        <v>198535</v>
      </c>
      <c r="BD10">
        <v>230301</v>
      </c>
      <c r="BG10" t="s">
        <v>466</v>
      </c>
      <c r="BI10" t="s">
        <v>467</v>
      </c>
      <c r="BJ10" t="s">
        <v>470</v>
      </c>
      <c r="BL10" s="3">
        <v>45446</v>
      </c>
      <c r="BM10" s="3">
        <v>45534</v>
      </c>
      <c r="BN10" s="5" t="s">
        <v>486</v>
      </c>
      <c r="BP10" s="5" t="str" cm="1">
        <f t="array" aca="1" ref="BP10" ca="1">HYPERLINK("#"&amp;CELL("direccion",Tabla_577654!A6),"3")</f>
        <v>3</v>
      </c>
      <c r="BQ10" t="s">
        <v>303</v>
      </c>
      <c r="BY10" t="s">
        <v>203</v>
      </c>
      <c r="BZ10" s="5" t="str" cm="1">
        <f t="array" aca="1" ref="BZ10" ca="1">HYPERLINK("#"&amp;CELL("direccion",Tabla_577655!A6),"3")</f>
        <v>3</v>
      </c>
      <c r="CG10" t="s">
        <v>493</v>
      </c>
      <c r="CH10" s="3">
        <v>45672</v>
      </c>
      <c r="CI10" t="s">
        <v>494</v>
      </c>
    </row>
    <row r="11" spans="1:87" x14ac:dyDescent="0.25">
      <c r="A11">
        <v>2024</v>
      </c>
      <c r="B11" s="3">
        <v>45566</v>
      </c>
      <c r="C11" s="3">
        <v>45657</v>
      </c>
      <c r="D11" t="s">
        <v>193</v>
      </c>
      <c r="E11" t="s">
        <v>199</v>
      </c>
      <c r="F11" t="s">
        <v>200</v>
      </c>
      <c r="G11" t="s">
        <v>364</v>
      </c>
      <c r="I11" t="s">
        <v>377</v>
      </c>
      <c r="J11" s="5" t="s">
        <v>383</v>
      </c>
      <c r="K11" s="5" t="str" cm="1">
        <f t="array" aca="1" ref="K11" ca="1">HYPERLINK("#"&amp;CELL("direccion",Tabla_577624!A7),"4")</f>
        <v>4</v>
      </c>
      <c r="O11" s="5" t="str" cm="1">
        <f t="array" aca="1" ref="O11" ca="1">HYPERLINK("#"&amp;CELL("direccion",Tabla_577651!A13),"4")</f>
        <v>4</v>
      </c>
      <c r="Q11" s="5" t="str" cm="1">
        <f t="array" aca="1" ref="Q11" ca="1">HYPERLINK("#"&amp;CELL("direccion",Tabla_577652!A7),"4")</f>
        <v>4</v>
      </c>
      <c r="R11" s="5" t="str" cm="1">
        <f t="array" aca="1" ref="R11" ca="1">HYPERLINK("#"&amp;CELL("direccion",Tabla_577653!A7),"4")</f>
        <v>4</v>
      </c>
      <c r="W11" t="s">
        <v>392</v>
      </c>
      <c r="X11" t="s">
        <v>400</v>
      </c>
      <c r="Y11" t="s">
        <v>400</v>
      </c>
      <c r="Z11" t="s">
        <v>204</v>
      </c>
      <c r="AA11" t="s">
        <v>414</v>
      </c>
      <c r="AB11" s="5" t="str" cm="1">
        <f t="array" aca="1" ref="AB11" ca="1">HYPERLINK("#"&amp;CELL("direccion",Tabla_577621!A7),"4")</f>
        <v>4</v>
      </c>
      <c r="AC11" t="s">
        <v>423</v>
      </c>
      <c r="AD11" t="s">
        <v>212</v>
      </c>
      <c r="AE11" t="s">
        <v>431</v>
      </c>
      <c r="AF11">
        <v>82</v>
      </c>
      <c r="AH11" t="s">
        <v>237</v>
      </c>
      <c r="AI11" t="s">
        <v>442</v>
      </c>
      <c r="AM11" t="s">
        <v>450</v>
      </c>
      <c r="AO11" t="s">
        <v>270</v>
      </c>
      <c r="AP11">
        <v>54190</v>
      </c>
      <c r="AU11" t="s">
        <v>454</v>
      </c>
      <c r="AV11" t="s">
        <v>455</v>
      </c>
      <c r="AW11" t="s">
        <v>458</v>
      </c>
      <c r="AX11" t="s">
        <v>458</v>
      </c>
      <c r="AY11" t="s">
        <v>462</v>
      </c>
      <c r="AZ11" s="3">
        <v>45397</v>
      </c>
      <c r="BA11" s="3">
        <v>45397</v>
      </c>
      <c r="BB11" s="3">
        <v>45657</v>
      </c>
      <c r="BC11">
        <v>189044</v>
      </c>
      <c r="BD11">
        <v>219292</v>
      </c>
      <c r="BG11" t="s">
        <v>466</v>
      </c>
      <c r="BI11" t="s">
        <v>467</v>
      </c>
      <c r="BJ11" t="s">
        <v>471</v>
      </c>
      <c r="BL11" s="3">
        <v>45397</v>
      </c>
      <c r="BM11" s="3">
        <v>45657</v>
      </c>
      <c r="BN11" s="5" t="s">
        <v>487</v>
      </c>
      <c r="BP11" s="5" t="str" cm="1">
        <f t="array" aca="1" ref="BP11" ca="1">HYPERLINK("#"&amp;CELL("direccion",Tabla_577654!A7),"4")</f>
        <v>4</v>
      </c>
      <c r="BQ11" t="s">
        <v>303</v>
      </c>
      <c r="BY11" t="s">
        <v>203</v>
      </c>
      <c r="BZ11" s="5" t="str" cm="1">
        <f t="array" aca="1" ref="BZ11" ca="1">HYPERLINK("#"&amp;CELL("direccion",Tabla_577655!A7),"4")</f>
        <v>4</v>
      </c>
      <c r="CG11" t="s">
        <v>493</v>
      </c>
      <c r="CH11" s="3">
        <v>45672</v>
      </c>
      <c r="CI11" t="s">
        <v>494</v>
      </c>
    </row>
    <row r="12" spans="1:87" x14ac:dyDescent="0.25">
      <c r="A12">
        <v>2024</v>
      </c>
      <c r="B12" s="3">
        <v>45566</v>
      </c>
      <c r="C12" s="3">
        <v>45657</v>
      </c>
      <c r="D12" t="s">
        <v>193</v>
      </c>
      <c r="E12" t="s">
        <v>199</v>
      </c>
      <c r="F12" t="s">
        <v>200</v>
      </c>
      <c r="G12" t="s">
        <v>365</v>
      </c>
      <c r="I12" t="s">
        <v>377</v>
      </c>
      <c r="J12" s="5" t="s">
        <v>385</v>
      </c>
      <c r="K12" s="5" t="str" cm="1">
        <f t="array" aca="1" ref="K12" ca="1">HYPERLINK("#"&amp;CELL("direccion",Tabla_577624!A8),"5")</f>
        <v>5</v>
      </c>
      <c r="O12" s="5" t="str" cm="1">
        <f t="array" aca="1" ref="O12" ca="1">HYPERLINK("#"&amp;CELL("direccion",Tabla_577651!A16),"5")</f>
        <v>5</v>
      </c>
      <c r="Q12" s="5" t="str" cm="1">
        <f t="array" aca="1" ref="Q12" ca="1">HYPERLINK("#"&amp;CELL("direccion",Tabla_577652!A8),"5")</f>
        <v>5</v>
      </c>
      <c r="R12" s="5" t="str" cm="1">
        <f t="array" aca="1" ref="R12" ca="1">HYPERLINK("#"&amp;CELL("direccion",Tabla_577653!A8),"5")</f>
        <v>5</v>
      </c>
      <c r="W12" t="s">
        <v>393</v>
      </c>
      <c r="X12" t="s">
        <v>401</v>
      </c>
      <c r="Y12" t="s">
        <v>408</v>
      </c>
      <c r="Z12" t="s">
        <v>204</v>
      </c>
      <c r="AA12" t="s">
        <v>415</v>
      </c>
      <c r="AB12" s="5" t="str" cm="1">
        <f t="array" aca="1" ref="AB12" ca="1">HYPERLINK("#"&amp;CELL("direccion",Tabla_577621!A8),"5")</f>
        <v>5</v>
      </c>
      <c r="AC12" t="s">
        <v>424</v>
      </c>
      <c r="AD12" t="s">
        <v>212</v>
      </c>
      <c r="AE12" t="s">
        <v>432</v>
      </c>
      <c r="AF12">
        <v>55</v>
      </c>
      <c r="AH12" t="s">
        <v>237</v>
      </c>
      <c r="AI12" t="s">
        <v>443</v>
      </c>
      <c r="AM12" t="s">
        <v>451</v>
      </c>
      <c r="AO12" t="s">
        <v>300</v>
      </c>
      <c r="AP12">
        <v>15730</v>
      </c>
      <c r="AU12" t="s">
        <v>454</v>
      </c>
      <c r="AV12" t="s">
        <v>455</v>
      </c>
      <c r="AW12" t="s">
        <v>458</v>
      </c>
      <c r="AX12" t="s">
        <v>458</v>
      </c>
      <c r="AY12" t="s">
        <v>463</v>
      </c>
      <c r="AZ12" s="3">
        <v>45444</v>
      </c>
      <c r="BA12" s="3">
        <v>45444</v>
      </c>
      <c r="BB12" s="3">
        <v>45583</v>
      </c>
      <c r="BC12">
        <v>137931</v>
      </c>
      <c r="BD12">
        <v>160000</v>
      </c>
      <c r="BG12" t="s">
        <v>466</v>
      </c>
      <c r="BI12" t="s">
        <v>467</v>
      </c>
      <c r="BJ12" t="s">
        <v>472</v>
      </c>
      <c r="BL12" s="3">
        <v>45444</v>
      </c>
      <c r="BM12" s="3">
        <v>45583</v>
      </c>
      <c r="BN12" s="5" t="s">
        <v>488</v>
      </c>
      <c r="BP12" s="5" t="str" cm="1">
        <f t="array" aca="1" ref="BP12" ca="1">HYPERLINK("#"&amp;CELL("direccion",Tabla_577654!A8),"5")</f>
        <v>5</v>
      </c>
      <c r="BQ12" t="s">
        <v>303</v>
      </c>
      <c r="BY12" t="s">
        <v>203</v>
      </c>
      <c r="BZ12" s="5" t="str" cm="1">
        <f t="array" aca="1" ref="BZ12" ca="1">HYPERLINK("#"&amp;CELL("direccion",Tabla_577655!A8),"5")</f>
        <v>5</v>
      </c>
      <c r="CG12" t="s">
        <v>493</v>
      </c>
      <c r="CH12" s="3">
        <v>45672</v>
      </c>
      <c r="CI12" t="s">
        <v>494</v>
      </c>
    </row>
    <row r="13" spans="1:87" x14ac:dyDescent="0.25">
      <c r="A13">
        <v>2024</v>
      </c>
      <c r="B13" s="3">
        <v>45566</v>
      </c>
      <c r="C13" s="3">
        <v>45657</v>
      </c>
      <c r="D13" t="s">
        <v>193</v>
      </c>
      <c r="E13" t="s">
        <v>199</v>
      </c>
      <c r="F13" t="s">
        <v>200</v>
      </c>
      <c r="G13" t="s">
        <v>366</v>
      </c>
      <c r="I13" t="s">
        <v>377</v>
      </c>
      <c r="J13" s="5" t="s">
        <v>383</v>
      </c>
      <c r="K13" s="5" t="str" cm="1">
        <f t="array" aca="1" ref="K13" ca="1">HYPERLINK("#"&amp;CELL("direccion",Tabla_577624!A9),"6")</f>
        <v>6</v>
      </c>
      <c r="O13" s="5" t="str" cm="1">
        <f t="array" aca="1" ref="O13" ca="1">HYPERLINK("#"&amp;CELL("direccion",Tabla_577651!A19),"6")</f>
        <v>6</v>
      </c>
      <c r="Q13" s="5" t="str" cm="1">
        <f t="array" aca="1" ref="Q13" ca="1">HYPERLINK("#"&amp;CELL("direccion",Tabla_577652!A9),"6")</f>
        <v>6</v>
      </c>
      <c r="R13" s="5" t="str" cm="1">
        <f t="array" aca="1" ref="R13" ca="1">HYPERLINK("#"&amp;CELL("direccion",Tabla_577653!A9),"6")</f>
        <v>6</v>
      </c>
      <c r="W13" t="s">
        <v>391</v>
      </c>
      <c r="X13" t="s">
        <v>399</v>
      </c>
      <c r="Y13" t="s">
        <v>407</v>
      </c>
      <c r="Z13" t="s">
        <v>204</v>
      </c>
      <c r="AA13" t="s">
        <v>420</v>
      </c>
      <c r="AB13" s="5" t="str" cm="1">
        <f t="array" aca="1" ref="AB13" ca="1">HYPERLINK("#"&amp;CELL("direccion",Tabla_577621!A9),"6")</f>
        <v>6</v>
      </c>
      <c r="AC13" t="s">
        <v>422</v>
      </c>
      <c r="AD13" t="s">
        <v>212</v>
      </c>
      <c r="AE13" t="s">
        <v>430</v>
      </c>
      <c r="AF13" t="s">
        <v>437</v>
      </c>
      <c r="AH13" t="s">
        <v>237</v>
      </c>
      <c r="AI13" t="s">
        <v>441</v>
      </c>
      <c r="AM13" t="s">
        <v>449</v>
      </c>
      <c r="AO13" t="s">
        <v>270</v>
      </c>
      <c r="AP13">
        <v>55765</v>
      </c>
      <c r="AU13" t="s">
        <v>454</v>
      </c>
      <c r="AV13" t="s">
        <v>455</v>
      </c>
      <c r="AW13" t="s">
        <v>458</v>
      </c>
      <c r="AX13" t="s">
        <v>458</v>
      </c>
      <c r="AY13" t="s">
        <v>464</v>
      </c>
      <c r="AZ13" s="3">
        <v>45474</v>
      </c>
      <c r="BA13" s="3">
        <v>45474</v>
      </c>
      <c r="BB13" s="3">
        <v>45534</v>
      </c>
      <c r="BC13">
        <v>86206</v>
      </c>
      <c r="BD13">
        <v>100000</v>
      </c>
      <c r="BG13" t="s">
        <v>466</v>
      </c>
      <c r="BI13" t="s">
        <v>467</v>
      </c>
      <c r="BJ13" t="s">
        <v>473</v>
      </c>
      <c r="BL13" s="3">
        <v>45474</v>
      </c>
      <c r="BM13" s="3">
        <v>45534</v>
      </c>
      <c r="BN13" s="5" t="s">
        <v>489</v>
      </c>
      <c r="BP13" s="5" t="str" cm="1">
        <f t="array" aca="1" ref="BP13" ca="1">HYPERLINK("#"&amp;CELL("direccion",Tabla_577654!A9),"6")</f>
        <v>6</v>
      </c>
      <c r="BQ13" t="s">
        <v>303</v>
      </c>
      <c r="BY13" t="s">
        <v>203</v>
      </c>
      <c r="BZ13" s="5" t="str" cm="1">
        <f t="array" aca="1" ref="BZ13" ca="1">HYPERLINK("#"&amp;CELL("direccion",Tabla_577655!A9),"6")</f>
        <v>6</v>
      </c>
      <c r="CG13" t="s">
        <v>493</v>
      </c>
      <c r="CH13" s="3">
        <v>45672</v>
      </c>
      <c r="CI13" t="s">
        <v>494</v>
      </c>
    </row>
    <row r="14" spans="1:87" x14ac:dyDescent="0.25">
      <c r="A14">
        <v>2024</v>
      </c>
      <c r="B14" s="3">
        <v>45566</v>
      </c>
      <c r="C14" s="3">
        <v>45657</v>
      </c>
      <c r="D14" t="s">
        <v>193</v>
      </c>
      <c r="E14" t="s">
        <v>199</v>
      </c>
      <c r="F14" t="s">
        <v>200</v>
      </c>
      <c r="G14" t="s">
        <v>367</v>
      </c>
      <c r="I14" t="s">
        <v>378</v>
      </c>
      <c r="J14" s="5" t="s">
        <v>386</v>
      </c>
      <c r="K14" s="5" t="str" cm="1">
        <f t="array" aca="1" ref="K14" ca="1">HYPERLINK("#"&amp;CELL("direccion",Tabla_577624!A10),"7")</f>
        <v>7</v>
      </c>
      <c r="O14" s="5" t="str" cm="1">
        <f t="array" aca="1" ref="O14" ca="1">HYPERLINK("#"&amp;CELL("direccion",Tabla_577651!A22),"7")</f>
        <v>7</v>
      </c>
      <c r="Q14" s="5" t="str" cm="1">
        <f t="array" aca="1" ref="Q14" ca="1">HYPERLINK("#"&amp;CELL("direccion",Tabla_577652!A10),"7")</f>
        <v>7</v>
      </c>
      <c r="R14" s="5" t="str" cm="1">
        <f t="array" aca="1" ref="R14" ca="1">HYPERLINK("#"&amp;CELL("direccion",Tabla_577653!A10),"7")</f>
        <v>7</v>
      </c>
      <c r="W14" t="s">
        <v>394</v>
      </c>
      <c r="X14" t="s">
        <v>402</v>
      </c>
      <c r="Y14" t="s">
        <v>400</v>
      </c>
      <c r="Z14" t="s">
        <v>205</v>
      </c>
      <c r="AA14" t="s">
        <v>416</v>
      </c>
      <c r="AB14" s="5" t="str" cm="1">
        <f t="array" aca="1" ref="AB14" ca="1">HYPERLINK("#"&amp;CELL("direccion",Tabla_577621!A10),"7")</f>
        <v>7</v>
      </c>
      <c r="AC14" t="s">
        <v>425</v>
      </c>
      <c r="AD14" t="s">
        <v>212</v>
      </c>
      <c r="AE14" t="s">
        <v>433</v>
      </c>
      <c r="AF14">
        <v>13</v>
      </c>
      <c r="AG14" t="s">
        <v>438</v>
      </c>
      <c r="AH14" t="s">
        <v>237</v>
      </c>
      <c r="AI14" t="s">
        <v>444</v>
      </c>
      <c r="AM14" t="s">
        <v>452</v>
      </c>
      <c r="AO14" t="s">
        <v>300</v>
      </c>
      <c r="AP14">
        <v>3100</v>
      </c>
      <c r="AU14" t="s">
        <v>454</v>
      </c>
      <c r="AV14" t="s">
        <v>456</v>
      </c>
      <c r="AW14" t="s">
        <v>458</v>
      </c>
      <c r="AX14" t="s">
        <v>458</v>
      </c>
      <c r="AY14" t="s">
        <v>367</v>
      </c>
      <c r="AZ14" s="3">
        <v>45533</v>
      </c>
      <c r="BA14" s="3">
        <v>45533</v>
      </c>
      <c r="BB14" s="3">
        <v>45596</v>
      </c>
      <c r="BC14">
        <v>2113639</v>
      </c>
      <c r="BD14">
        <v>2451821</v>
      </c>
      <c r="BG14" t="s">
        <v>466</v>
      </c>
      <c r="BI14" t="s">
        <v>467</v>
      </c>
      <c r="BJ14" s="6" t="s">
        <v>474</v>
      </c>
      <c r="BK14">
        <v>317045</v>
      </c>
      <c r="BL14" s="3">
        <v>45594</v>
      </c>
      <c r="BM14" s="3">
        <v>45596</v>
      </c>
      <c r="BN14" s="5" t="s">
        <v>589</v>
      </c>
      <c r="BP14" s="5" t="str" cm="1">
        <f t="array" aca="1" ref="BP14" ca="1">HYPERLINK("#"&amp;CELL("direccion",Tabla_577654!A10),"7")</f>
        <v>7</v>
      </c>
      <c r="BQ14" t="s">
        <v>303</v>
      </c>
      <c r="BY14" t="s">
        <v>203</v>
      </c>
      <c r="BZ14" s="5" t="str" cm="1">
        <f t="array" aca="1" ref="BZ14" ca="1">HYPERLINK("#"&amp;CELL("direccion",Tabla_577655!A10),"7")</f>
        <v>7</v>
      </c>
      <c r="CG14" t="s">
        <v>493</v>
      </c>
      <c r="CH14" s="3">
        <v>45672</v>
      </c>
      <c r="CI14" t="s">
        <v>613</v>
      </c>
    </row>
    <row r="15" spans="1:87" x14ac:dyDescent="0.25">
      <c r="A15">
        <v>2024</v>
      </c>
      <c r="B15" s="3">
        <v>45566</v>
      </c>
      <c r="C15" s="3">
        <v>45657</v>
      </c>
      <c r="D15" t="s">
        <v>193</v>
      </c>
      <c r="E15" t="s">
        <v>199</v>
      </c>
      <c r="F15" t="s">
        <v>200</v>
      </c>
      <c r="G15" t="s">
        <v>368</v>
      </c>
      <c r="I15" s="4" t="s">
        <v>379</v>
      </c>
      <c r="J15" s="5" t="s">
        <v>386</v>
      </c>
      <c r="K15" s="5" t="str" cm="1">
        <f t="array" aca="1" ref="K15" ca="1">HYPERLINK("#"&amp;CELL("direccion",Tabla_577624!A11),"8")</f>
        <v>8</v>
      </c>
      <c r="O15" s="5" t="str" cm="1">
        <f t="array" aca="1" ref="O15" ca="1">HYPERLINK("#"&amp;CELL("direccion",Tabla_577651!A25),"8")</f>
        <v>8</v>
      </c>
      <c r="Q15" s="5" t="str" cm="1">
        <f t="array" aca="1" ref="Q15" ca="1">HYPERLINK("#"&amp;CELL("direccion",Tabla_577652!A11),"8")</f>
        <v>8</v>
      </c>
      <c r="R15" s="5" t="str" cm="1">
        <f t="array" aca="1" ref="R15" ca="1">HYPERLINK("#"&amp;CELL("direccion",Tabla_577653!A11),"8")</f>
        <v>8</v>
      </c>
      <c r="W15" t="s">
        <v>394</v>
      </c>
      <c r="X15" t="s">
        <v>402</v>
      </c>
      <c r="Y15" t="s">
        <v>400</v>
      </c>
      <c r="Z15" t="s">
        <v>205</v>
      </c>
      <c r="AA15" t="s">
        <v>416</v>
      </c>
      <c r="AB15" s="5" t="str" cm="1">
        <f t="array" aca="1" ref="AB15" ca="1">HYPERLINK("#"&amp;CELL("direccion",Tabla_577621!A11),"8")</f>
        <v>8</v>
      </c>
      <c r="AC15" t="s">
        <v>425</v>
      </c>
      <c r="AD15" t="s">
        <v>212</v>
      </c>
      <c r="AE15" t="s">
        <v>433</v>
      </c>
      <c r="AF15">
        <v>13</v>
      </c>
      <c r="AG15" t="s">
        <v>438</v>
      </c>
      <c r="AH15" t="s">
        <v>237</v>
      </c>
      <c r="AI15" t="s">
        <v>444</v>
      </c>
      <c r="AM15" t="s">
        <v>452</v>
      </c>
      <c r="AO15" t="s">
        <v>300</v>
      </c>
      <c r="AP15">
        <v>3100</v>
      </c>
      <c r="AU15" t="s">
        <v>454</v>
      </c>
      <c r="AV15" t="s">
        <v>456</v>
      </c>
      <c r="AW15" t="s">
        <v>458</v>
      </c>
      <c r="AX15" t="s">
        <v>458</v>
      </c>
      <c r="AY15" t="s">
        <v>368</v>
      </c>
      <c r="AZ15" s="3">
        <v>45533</v>
      </c>
      <c r="BA15" s="3">
        <v>45533</v>
      </c>
      <c r="BB15" s="3">
        <v>45625</v>
      </c>
      <c r="BC15">
        <v>1803172</v>
      </c>
      <c r="BD15">
        <v>2091680</v>
      </c>
      <c r="BG15" t="s">
        <v>466</v>
      </c>
      <c r="BI15" t="s">
        <v>467</v>
      </c>
      <c r="BJ15" t="s">
        <v>475</v>
      </c>
      <c r="BK15">
        <v>270475</v>
      </c>
      <c r="BL15" s="3">
        <v>45594</v>
      </c>
      <c r="BM15" s="3">
        <v>45625</v>
      </c>
      <c r="BN15" s="5" t="s">
        <v>590</v>
      </c>
      <c r="BP15" s="5" t="str" cm="1">
        <f t="array" aca="1" ref="BP15" ca="1">HYPERLINK("#"&amp;CELL("direccion",Tabla_577654!A11),"8")</f>
        <v>8</v>
      </c>
      <c r="BQ15" t="s">
        <v>303</v>
      </c>
      <c r="BY15" t="s">
        <v>203</v>
      </c>
      <c r="BZ15" s="5" t="str" cm="1">
        <f t="array" aca="1" ref="BZ15" ca="1">HYPERLINK("#"&amp;CELL("direccion",Tabla_577655!A11),"8")</f>
        <v>8</v>
      </c>
      <c r="CG15" t="s">
        <v>493</v>
      </c>
      <c r="CH15" s="3">
        <v>45672</v>
      </c>
      <c r="CI15" t="s">
        <v>613</v>
      </c>
    </row>
    <row r="16" spans="1:87" x14ac:dyDescent="0.25">
      <c r="A16">
        <v>2024</v>
      </c>
      <c r="B16" s="3">
        <v>45566</v>
      </c>
      <c r="C16" s="3">
        <v>45657</v>
      </c>
      <c r="D16" t="s">
        <v>193</v>
      </c>
      <c r="E16" t="s">
        <v>199</v>
      </c>
      <c r="F16" t="s">
        <v>200</v>
      </c>
      <c r="G16" t="s">
        <v>369</v>
      </c>
      <c r="I16" t="s">
        <v>379</v>
      </c>
      <c r="J16" s="5" t="s">
        <v>386</v>
      </c>
      <c r="K16" s="5" t="str" cm="1">
        <f t="array" aca="1" ref="K16" ca="1">HYPERLINK("#"&amp;CELL("direccion",Tabla_577624!A12),"9")</f>
        <v>9</v>
      </c>
      <c r="O16" s="5" t="str" cm="1">
        <f t="array" aca="1" ref="O16" ca="1">HYPERLINK("#"&amp;CELL("direccion",Tabla_577651!A28),"9")</f>
        <v>9</v>
      </c>
      <c r="Q16" s="5" t="str" cm="1">
        <f t="array" aca="1" ref="Q16" ca="1">HYPERLINK("#"&amp;CELL("direccion",Tabla_577652!A12),"9")</f>
        <v>9</v>
      </c>
      <c r="R16" s="5" t="str" cm="1">
        <f t="array" aca="1" ref="R16" ca="1">HYPERLINK("#"&amp;CELL("direccion",Tabla_577653!A12),"9")</f>
        <v>9</v>
      </c>
      <c r="W16" t="s">
        <v>394</v>
      </c>
      <c r="X16" t="s">
        <v>402</v>
      </c>
      <c r="Y16" t="s">
        <v>400</v>
      </c>
      <c r="Z16" t="s">
        <v>205</v>
      </c>
      <c r="AA16" t="s">
        <v>416</v>
      </c>
      <c r="AB16" s="5" t="str" cm="1">
        <f t="array" aca="1" ref="AB16" ca="1">HYPERLINK("#"&amp;CELL("direccion",Tabla_577621!A12),"9")</f>
        <v>9</v>
      </c>
      <c r="AC16" t="s">
        <v>425</v>
      </c>
      <c r="AD16" t="s">
        <v>212</v>
      </c>
      <c r="AE16" t="s">
        <v>433</v>
      </c>
      <c r="AF16">
        <v>13</v>
      </c>
      <c r="AG16" t="s">
        <v>438</v>
      </c>
      <c r="AH16" t="s">
        <v>237</v>
      </c>
      <c r="AI16" t="s">
        <v>444</v>
      </c>
      <c r="AM16" t="s">
        <v>452</v>
      </c>
      <c r="AO16" t="s">
        <v>300</v>
      </c>
      <c r="AP16">
        <v>3100</v>
      </c>
      <c r="AU16" t="s">
        <v>454</v>
      </c>
      <c r="AV16" t="s">
        <v>456</v>
      </c>
      <c r="AW16" t="s">
        <v>458</v>
      </c>
      <c r="AX16" t="s">
        <v>458</v>
      </c>
      <c r="AY16" t="s">
        <v>369</v>
      </c>
      <c r="AZ16" s="3">
        <v>45533</v>
      </c>
      <c r="BA16" s="3">
        <v>45533</v>
      </c>
      <c r="BB16" s="3">
        <v>45625</v>
      </c>
      <c r="BC16">
        <v>1210100</v>
      </c>
      <c r="BD16">
        <v>1403716</v>
      </c>
      <c r="BG16" t="s">
        <v>466</v>
      </c>
      <c r="BI16" t="s">
        <v>467</v>
      </c>
      <c r="BJ16" t="s">
        <v>476</v>
      </c>
      <c r="BK16">
        <v>181151</v>
      </c>
      <c r="BL16" s="3">
        <v>45594</v>
      </c>
      <c r="BM16" s="3">
        <v>45625</v>
      </c>
      <c r="BN16" s="5" t="s">
        <v>591</v>
      </c>
      <c r="BP16" s="5" t="str" cm="1">
        <f t="array" aca="1" ref="BP16" ca="1">HYPERLINK("#"&amp;CELL("direccion",Tabla_577654!A12),"9")</f>
        <v>9</v>
      </c>
      <c r="BQ16" t="s">
        <v>303</v>
      </c>
      <c r="BY16" t="s">
        <v>203</v>
      </c>
      <c r="BZ16" s="5" t="str" cm="1">
        <f t="array" aca="1" ref="BZ16" ca="1">HYPERLINK("#"&amp;CELL("direccion",Tabla_577655!A12),"9")</f>
        <v>9</v>
      </c>
      <c r="CG16" t="s">
        <v>493</v>
      </c>
      <c r="CH16" s="3">
        <v>45672</v>
      </c>
      <c r="CI16" t="s">
        <v>613</v>
      </c>
    </row>
    <row r="17" spans="1:87" x14ac:dyDescent="0.25">
      <c r="A17">
        <v>2024</v>
      </c>
      <c r="B17" s="3">
        <v>45566</v>
      </c>
      <c r="C17" s="3">
        <v>45657</v>
      </c>
      <c r="D17" t="s">
        <v>193</v>
      </c>
      <c r="E17" t="s">
        <v>199</v>
      </c>
      <c r="F17" t="s">
        <v>200</v>
      </c>
      <c r="G17" t="s">
        <v>370</v>
      </c>
      <c r="I17" t="s">
        <v>379</v>
      </c>
      <c r="J17" s="5" t="s">
        <v>386</v>
      </c>
      <c r="K17" s="5" t="str" cm="1">
        <f t="array" aca="1" ref="K17" ca="1">HYPERLINK("#"&amp;CELL("direccion",Tabla_577624!A13),"10")</f>
        <v>10</v>
      </c>
      <c r="O17" s="5" t="str" cm="1">
        <f t="array" aca="1" ref="O17" ca="1">HYPERLINK("#"&amp;CELL("direccion",Tabla_577651!A31),"10")</f>
        <v>10</v>
      </c>
      <c r="Q17" s="5" t="str" cm="1">
        <f t="array" aca="1" ref="Q17" ca="1">HYPERLINK("#"&amp;CELL("direccion",Tabla_577652!A13),"10")</f>
        <v>10</v>
      </c>
      <c r="R17" s="5" t="str" cm="1">
        <f t="array" aca="1" ref="R17" ca="1">HYPERLINK("#"&amp;CELL("direccion",Tabla_577653!A13),"10")</f>
        <v>10</v>
      </c>
      <c r="W17" t="s">
        <v>395</v>
      </c>
      <c r="X17" t="s">
        <v>403</v>
      </c>
      <c r="Y17" t="s">
        <v>409</v>
      </c>
      <c r="Z17" t="s">
        <v>204</v>
      </c>
      <c r="AA17" t="s">
        <v>417</v>
      </c>
      <c r="AB17" s="5" t="str" cm="1">
        <f t="array" aca="1" ref="AB17" ca="1">HYPERLINK("#"&amp;CELL("direccion",Tabla_577621!A13),"10")</f>
        <v>10</v>
      </c>
      <c r="AC17" t="s">
        <v>426</v>
      </c>
      <c r="AD17" t="s">
        <v>212</v>
      </c>
      <c r="AE17" t="s">
        <v>434</v>
      </c>
      <c r="AF17">
        <v>444</v>
      </c>
      <c r="AH17" t="s">
        <v>237</v>
      </c>
      <c r="AI17" t="s">
        <v>445</v>
      </c>
      <c r="AM17" t="s">
        <v>453</v>
      </c>
      <c r="AO17" t="s">
        <v>300</v>
      </c>
      <c r="AP17">
        <v>4400</v>
      </c>
      <c r="AU17" t="s">
        <v>454</v>
      </c>
      <c r="AV17" t="s">
        <v>456</v>
      </c>
      <c r="AW17" t="s">
        <v>458</v>
      </c>
      <c r="AX17" t="s">
        <v>458</v>
      </c>
      <c r="AY17" t="s">
        <v>370</v>
      </c>
      <c r="AZ17" s="3">
        <v>45533</v>
      </c>
      <c r="BA17" s="3">
        <v>45533</v>
      </c>
      <c r="BB17" s="3">
        <v>45625</v>
      </c>
      <c r="BC17">
        <v>113888</v>
      </c>
      <c r="BD17">
        <v>1292110</v>
      </c>
      <c r="BG17" t="s">
        <v>466</v>
      </c>
      <c r="BI17" t="s">
        <v>467</v>
      </c>
      <c r="BJ17" t="s">
        <v>477</v>
      </c>
      <c r="BK17">
        <v>167083</v>
      </c>
      <c r="BL17" s="3">
        <v>45594</v>
      </c>
      <c r="BM17" s="3">
        <v>45625</v>
      </c>
      <c r="BN17" s="5" t="s">
        <v>604</v>
      </c>
      <c r="BP17" s="5" t="str" cm="1">
        <f t="array" aca="1" ref="BP17" ca="1">HYPERLINK("#"&amp;CELL("direccion",Tabla_577654!A13),"10")</f>
        <v>10</v>
      </c>
      <c r="BQ17" t="s">
        <v>303</v>
      </c>
      <c r="BY17" t="s">
        <v>203</v>
      </c>
      <c r="BZ17" s="5" t="str" cm="1">
        <f t="array" aca="1" ref="BZ17" ca="1">HYPERLINK("#"&amp;CELL("direccion",Tabla_577655!A13),"10")</f>
        <v>10</v>
      </c>
      <c r="CG17" t="s">
        <v>493</v>
      </c>
      <c r="CH17" s="3">
        <v>45672</v>
      </c>
      <c r="CI17" t="s">
        <v>613</v>
      </c>
    </row>
    <row r="18" spans="1:87" x14ac:dyDescent="0.25">
      <c r="A18">
        <v>2024</v>
      </c>
      <c r="B18" s="3">
        <v>45566</v>
      </c>
      <c r="C18" s="3">
        <v>45657</v>
      </c>
      <c r="D18" t="s">
        <v>193</v>
      </c>
      <c r="E18" t="s">
        <v>199</v>
      </c>
      <c r="F18" t="s">
        <v>200</v>
      </c>
      <c r="G18" t="s">
        <v>371</v>
      </c>
      <c r="I18" t="s">
        <v>380</v>
      </c>
      <c r="J18" s="5" t="s">
        <v>387</v>
      </c>
      <c r="K18" s="5" t="str" cm="1">
        <f t="array" aca="1" ref="K18" ca="1">HYPERLINK("#"&amp;CELL("direccion",Tabla_577624!A14),"11")</f>
        <v>11</v>
      </c>
      <c r="O18" s="5" t="str" cm="1">
        <f t="array" aca="1" ref="O18" ca="1">HYPERLINK("#"&amp;CELL("direccion",Tabla_577651!A34),"11")</f>
        <v>11</v>
      </c>
      <c r="Q18" s="5" t="str" cm="1">
        <f t="array" aca="1" ref="Q18" ca="1">HYPERLINK("#"&amp;CELL("direccion",Tabla_577652!A14),"11")</f>
        <v>11</v>
      </c>
      <c r="R18" s="5" t="str" cm="1">
        <f t="array" aca="1" ref="R18" ca="1">HYPERLINK("#"&amp;CELL("direccion",Tabla_577653!A14),"11")</f>
        <v>11</v>
      </c>
      <c r="W18" t="s">
        <v>396</v>
      </c>
      <c r="X18" t="s">
        <v>404</v>
      </c>
      <c r="Y18" t="s">
        <v>410</v>
      </c>
      <c r="Z18" t="s">
        <v>205</v>
      </c>
      <c r="AA18" t="s">
        <v>418</v>
      </c>
      <c r="AB18" s="5" t="str" cm="1">
        <f t="array" aca="1" ref="AB18" ca="1">HYPERLINK("#"&amp;CELL("direccion",Tabla_577621!A14),"11")</f>
        <v>11</v>
      </c>
      <c r="AC18" t="s">
        <v>427</v>
      </c>
      <c r="AD18" t="s">
        <v>212</v>
      </c>
      <c r="AE18" t="s">
        <v>435</v>
      </c>
      <c r="AF18">
        <v>187</v>
      </c>
      <c r="AH18" t="s">
        <v>237</v>
      </c>
      <c r="AI18" t="s">
        <v>446</v>
      </c>
      <c r="AM18" t="s">
        <v>448</v>
      </c>
      <c r="AO18" t="s">
        <v>300</v>
      </c>
      <c r="AP18">
        <v>14010</v>
      </c>
      <c r="AU18" t="s">
        <v>454</v>
      </c>
      <c r="AV18" t="s">
        <v>457</v>
      </c>
      <c r="AW18" t="s">
        <v>458</v>
      </c>
      <c r="AX18" t="s">
        <v>458</v>
      </c>
      <c r="AY18" t="s">
        <v>371</v>
      </c>
      <c r="AZ18" s="3">
        <v>45523</v>
      </c>
      <c r="BA18" s="3">
        <v>45523</v>
      </c>
      <c r="BB18" s="3">
        <v>45565</v>
      </c>
      <c r="BC18">
        <v>1816167</v>
      </c>
      <c r="BD18">
        <v>12546754</v>
      </c>
      <c r="BG18" t="s">
        <v>466</v>
      </c>
      <c r="BI18" t="s">
        <v>467</v>
      </c>
      <c r="BJ18" t="s">
        <v>478</v>
      </c>
      <c r="BK18">
        <v>1622425</v>
      </c>
      <c r="BL18" s="3">
        <v>45523</v>
      </c>
      <c r="BM18" s="3">
        <v>45565</v>
      </c>
      <c r="BN18" s="5" t="s">
        <v>614</v>
      </c>
      <c r="BP18" s="5" t="str" cm="1">
        <f t="array" aca="1" ref="BP18" ca="1">HYPERLINK("#"&amp;CELL("direccion",Tabla_577654!A14),"11")</f>
        <v>11</v>
      </c>
      <c r="BQ18" t="s">
        <v>303</v>
      </c>
      <c r="BY18" t="s">
        <v>203</v>
      </c>
      <c r="BZ18" s="5" t="str" cm="1">
        <f t="array" aca="1" ref="BZ18" ca="1">HYPERLINK("#"&amp;CELL("direccion",Tabla_577655!A14),"11")</f>
        <v>11</v>
      </c>
      <c r="CG18" t="s">
        <v>493</v>
      </c>
      <c r="CH18" s="3">
        <v>45672</v>
      </c>
      <c r="CI18" t="s">
        <v>613</v>
      </c>
    </row>
    <row r="19" spans="1:87" x14ac:dyDescent="0.25">
      <c r="A19">
        <v>2024</v>
      </c>
      <c r="B19" s="3">
        <v>45566</v>
      </c>
      <c r="C19" s="3">
        <v>45657</v>
      </c>
      <c r="D19" t="s">
        <v>193</v>
      </c>
      <c r="E19" t="s">
        <v>199</v>
      </c>
      <c r="F19" t="s">
        <v>200</v>
      </c>
      <c r="G19" t="s">
        <v>372</v>
      </c>
      <c r="I19" t="s">
        <v>380</v>
      </c>
      <c r="J19" s="5" t="s">
        <v>387</v>
      </c>
      <c r="K19" s="5" t="str" cm="1">
        <f t="array" aca="1" ref="K19" ca="1">HYPERLINK("#"&amp;CELL("direccion",Tabla_577624!A15),"12")</f>
        <v>12</v>
      </c>
      <c r="O19" s="5" t="str" cm="1">
        <f t="array" aca="1" ref="O19" ca="1">HYPERLINK("#"&amp;CELL("direccion",Tabla_577651!A37),"12")</f>
        <v>12</v>
      </c>
      <c r="Q19" s="5" t="str" cm="1">
        <f t="array" aca="1" ref="Q19" ca="1">HYPERLINK("#"&amp;CELL("direccion",Tabla_577652!A15),"12")</f>
        <v>12</v>
      </c>
      <c r="R19" s="5" t="str" cm="1">
        <f t="array" aca="1" ref="R19" ca="1">HYPERLINK("#"&amp;CELL("direccion",Tabla_577653!A15),"12")</f>
        <v>12</v>
      </c>
      <c r="W19" t="s">
        <v>396</v>
      </c>
      <c r="X19" t="s">
        <v>404</v>
      </c>
      <c r="Y19" t="s">
        <v>410</v>
      </c>
      <c r="Z19" t="s">
        <v>205</v>
      </c>
      <c r="AA19" t="s">
        <v>418</v>
      </c>
      <c r="AB19" s="5" t="str" cm="1">
        <f t="array" aca="1" ref="AB19" ca="1">HYPERLINK("#"&amp;CELL("direccion",Tabla_577621!A15),"12")</f>
        <v>12</v>
      </c>
      <c r="AC19" t="s">
        <v>427</v>
      </c>
      <c r="AD19" t="s">
        <v>212</v>
      </c>
      <c r="AE19" t="s">
        <v>435</v>
      </c>
      <c r="AF19">
        <v>187</v>
      </c>
      <c r="AH19" t="s">
        <v>237</v>
      </c>
      <c r="AI19" t="s">
        <v>446</v>
      </c>
      <c r="AM19" t="s">
        <v>448</v>
      </c>
      <c r="AO19" t="s">
        <v>300</v>
      </c>
      <c r="AP19">
        <v>14010</v>
      </c>
      <c r="AU19" t="s">
        <v>454</v>
      </c>
      <c r="AV19" t="s">
        <v>457</v>
      </c>
      <c r="AW19" t="s">
        <v>458</v>
      </c>
      <c r="AX19" t="s">
        <v>458</v>
      </c>
      <c r="AY19" t="s">
        <v>372</v>
      </c>
      <c r="AZ19" s="3">
        <v>45523</v>
      </c>
      <c r="BA19" s="3">
        <v>45523</v>
      </c>
      <c r="BB19" s="3">
        <v>45565</v>
      </c>
      <c r="BC19">
        <v>6460512</v>
      </c>
      <c r="BD19">
        <v>7494193</v>
      </c>
      <c r="BG19" t="s">
        <v>466</v>
      </c>
      <c r="BI19" t="s">
        <v>467</v>
      </c>
      <c r="BJ19" t="s">
        <v>479</v>
      </c>
      <c r="BK19">
        <v>969076</v>
      </c>
      <c r="BL19" s="3">
        <v>45523</v>
      </c>
      <c r="BM19" s="3">
        <v>45565</v>
      </c>
      <c r="BN19" s="5" t="s">
        <v>615</v>
      </c>
      <c r="BP19" s="5" t="str" cm="1">
        <f t="array" aca="1" ref="BP19" ca="1">HYPERLINK("#"&amp;CELL("direccion",Tabla_577654!A15),"12")</f>
        <v>12</v>
      </c>
      <c r="BQ19" t="s">
        <v>303</v>
      </c>
      <c r="BY19" t="s">
        <v>203</v>
      </c>
      <c r="BZ19" s="5" t="str" cm="1">
        <f t="array" aca="1" ref="BZ19" ca="1">HYPERLINK("#"&amp;CELL("direccion",Tabla_577655!A15),"12")</f>
        <v>12</v>
      </c>
      <c r="CG19" t="s">
        <v>493</v>
      </c>
      <c r="CH19" s="3">
        <v>45672</v>
      </c>
      <c r="CI19" t="s">
        <v>613</v>
      </c>
    </row>
    <row r="20" spans="1:87" x14ac:dyDescent="0.25">
      <c r="A20">
        <v>2024</v>
      </c>
      <c r="B20" s="3">
        <v>45566</v>
      </c>
      <c r="C20" s="3">
        <v>45657</v>
      </c>
      <c r="D20" t="s">
        <v>193</v>
      </c>
      <c r="E20" t="s">
        <v>199</v>
      </c>
      <c r="F20" t="s">
        <v>200</v>
      </c>
      <c r="G20" t="s">
        <v>373</v>
      </c>
      <c r="I20" t="s">
        <v>381</v>
      </c>
      <c r="J20" s="5" t="s">
        <v>388</v>
      </c>
      <c r="K20" s="5" t="str" cm="1">
        <f t="array" aca="1" ref="K20" ca="1">HYPERLINK("#"&amp;CELL("direccion",Tabla_577624!A16),"13")</f>
        <v>13</v>
      </c>
      <c r="O20" s="5" t="str" cm="1">
        <f t="array" aca="1" ref="O20" ca="1">HYPERLINK("#"&amp;CELL("direccion",Tabla_577651!A40),"13")</f>
        <v>13</v>
      </c>
      <c r="Q20" s="5" t="str" cm="1">
        <f t="array" aca="1" ref="Q20" ca="1">HYPERLINK("#"&amp;CELL("direccion",Tabla_577652!A16),"13")</f>
        <v>13</v>
      </c>
      <c r="R20" s="5" t="str" cm="1">
        <f t="array" aca="1" ref="R20" ca="1">HYPERLINK("#"&amp;CELL("direccion",Tabla_577653!A16),"13")</f>
        <v>13</v>
      </c>
      <c r="W20" t="s">
        <v>391</v>
      </c>
      <c r="X20" t="s">
        <v>399</v>
      </c>
      <c r="Y20" t="s">
        <v>411</v>
      </c>
      <c r="Z20" t="s">
        <v>204</v>
      </c>
      <c r="AA20" t="s">
        <v>420</v>
      </c>
      <c r="AB20" s="5" t="str" cm="1">
        <f t="array" aca="1" ref="AB20" ca="1">HYPERLINK("#"&amp;CELL("direccion",Tabla_577621!A16),"13")</f>
        <v>13</v>
      </c>
      <c r="AC20" t="s">
        <v>422</v>
      </c>
      <c r="AD20" t="s">
        <v>212</v>
      </c>
      <c r="AE20" t="s">
        <v>430</v>
      </c>
      <c r="AF20" t="s">
        <v>437</v>
      </c>
      <c r="AH20" t="s">
        <v>237</v>
      </c>
      <c r="AI20" t="s">
        <v>441</v>
      </c>
      <c r="AM20" t="s">
        <v>449</v>
      </c>
      <c r="AO20" t="s">
        <v>270</v>
      </c>
      <c r="AP20">
        <v>55765</v>
      </c>
      <c r="AU20" t="s">
        <v>454</v>
      </c>
      <c r="AV20" t="s">
        <v>455</v>
      </c>
      <c r="AW20" t="s">
        <v>458</v>
      </c>
      <c r="AX20" t="s">
        <v>458</v>
      </c>
      <c r="AY20" t="s">
        <v>373</v>
      </c>
      <c r="AZ20" s="3">
        <v>45512</v>
      </c>
      <c r="BA20" s="3">
        <v>45512</v>
      </c>
      <c r="BB20" s="3">
        <v>45534</v>
      </c>
      <c r="BC20">
        <v>54310</v>
      </c>
      <c r="BD20">
        <v>63000</v>
      </c>
      <c r="BG20" t="s">
        <v>466</v>
      </c>
      <c r="BI20" t="s">
        <v>467</v>
      </c>
      <c r="BJ20" t="s">
        <v>480</v>
      </c>
      <c r="BL20" s="3">
        <v>45512</v>
      </c>
      <c r="BM20" s="3">
        <v>45534</v>
      </c>
      <c r="BN20" s="5" t="s">
        <v>490</v>
      </c>
      <c r="BP20" s="5" t="str" cm="1">
        <f t="array" aca="1" ref="BP20" ca="1">HYPERLINK("#"&amp;CELL("direccion",Tabla_577654!A16),"13")</f>
        <v>13</v>
      </c>
      <c r="BQ20" t="s">
        <v>303</v>
      </c>
      <c r="BY20" t="s">
        <v>203</v>
      </c>
      <c r="BZ20" s="5" t="str" cm="1">
        <f t="array" aca="1" ref="BZ20" ca="1">HYPERLINK("#"&amp;CELL("direccion",Tabla_577655!A16),"13")</f>
        <v>13</v>
      </c>
      <c r="CG20" t="s">
        <v>493</v>
      </c>
      <c r="CH20" s="3">
        <v>45672</v>
      </c>
      <c r="CI20" t="s">
        <v>494</v>
      </c>
    </row>
    <row r="21" spans="1:87" x14ac:dyDescent="0.25">
      <c r="A21">
        <v>2024</v>
      </c>
      <c r="B21" s="3">
        <v>45566</v>
      </c>
      <c r="C21" s="3">
        <v>45657</v>
      </c>
      <c r="D21" t="s">
        <v>193</v>
      </c>
      <c r="E21" t="s">
        <v>199</v>
      </c>
      <c r="F21" t="s">
        <v>200</v>
      </c>
      <c r="G21" t="s">
        <v>374</v>
      </c>
      <c r="I21" t="s">
        <v>382</v>
      </c>
      <c r="J21" s="5" t="s">
        <v>386</v>
      </c>
      <c r="K21" s="5" t="str" cm="1">
        <f t="array" aca="1" ref="K21" ca="1">HYPERLINK("#"&amp;CELL("direccion",Tabla_577624!A17),"14")</f>
        <v>14</v>
      </c>
      <c r="O21" s="5" t="str" cm="1">
        <f t="array" aca="1" ref="O21" ca="1">HYPERLINK("#"&amp;CELL("direccion",Tabla_577651!A43),"14")</f>
        <v>14</v>
      </c>
      <c r="Q21" s="5" t="str" cm="1">
        <f t="array" aca="1" ref="Q21" ca="1">HYPERLINK("#"&amp;CELL("direccion",Tabla_577652!A17),"14")</f>
        <v>14</v>
      </c>
      <c r="R21" s="5" t="str" cm="1">
        <f t="array" aca="1" ref="R21" ca="1">HYPERLINK("#"&amp;CELL("direccion",Tabla_577653!A17),"14")</f>
        <v>14</v>
      </c>
      <c r="W21" t="s">
        <v>397</v>
      </c>
      <c r="X21" t="s">
        <v>405</v>
      </c>
      <c r="Y21" t="s">
        <v>412</v>
      </c>
      <c r="Z21" t="s">
        <v>204</v>
      </c>
      <c r="AA21" t="s">
        <v>419</v>
      </c>
      <c r="AB21" s="5" t="str" cm="1">
        <f t="array" aca="1" ref="AB21" ca="1">HYPERLINK("#"&amp;CELL("direccion",Tabla_577621!A17),"14")</f>
        <v>14</v>
      </c>
      <c r="AC21" t="s">
        <v>428</v>
      </c>
      <c r="AD21" t="s">
        <v>231</v>
      </c>
      <c r="AE21" t="s">
        <v>436</v>
      </c>
      <c r="AF21">
        <v>4923</v>
      </c>
      <c r="AG21" t="s">
        <v>439</v>
      </c>
      <c r="AH21" t="s">
        <v>237</v>
      </c>
      <c r="AI21" t="s">
        <v>447</v>
      </c>
      <c r="AM21" t="s">
        <v>448</v>
      </c>
      <c r="AO21" t="s">
        <v>300</v>
      </c>
      <c r="AP21">
        <v>14210</v>
      </c>
      <c r="AU21" t="s">
        <v>454</v>
      </c>
      <c r="AV21" t="s">
        <v>456</v>
      </c>
      <c r="AW21" t="s">
        <v>458</v>
      </c>
      <c r="AX21" t="s">
        <v>458</v>
      </c>
      <c r="AY21" t="s">
        <v>374</v>
      </c>
      <c r="AZ21" s="3">
        <v>45523</v>
      </c>
      <c r="BA21" s="3">
        <v>45523</v>
      </c>
      <c r="BB21" s="3">
        <v>45565</v>
      </c>
      <c r="BC21">
        <v>2581206</v>
      </c>
      <c r="BD21">
        <v>2994200</v>
      </c>
      <c r="BG21" t="s">
        <v>466</v>
      </c>
      <c r="BI21" t="s">
        <v>467</v>
      </c>
      <c r="BJ21" s="6" t="s">
        <v>481</v>
      </c>
      <c r="BK21">
        <v>387181</v>
      </c>
      <c r="BL21" s="3">
        <v>45523</v>
      </c>
      <c r="BM21" s="3">
        <v>45565</v>
      </c>
      <c r="BN21" s="5" t="s">
        <v>491</v>
      </c>
      <c r="BP21" s="5" t="str" cm="1">
        <f t="array" aca="1" ref="BP21" ca="1">HYPERLINK("#"&amp;CELL("direccion",Tabla_577654!A17),"14")</f>
        <v>14</v>
      </c>
      <c r="BQ21" t="s">
        <v>303</v>
      </c>
      <c r="BY21" t="s">
        <v>203</v>
      </c>
      <c r="BZ21" s="5" t="str" cm="1">
        <f t="array" aca="1" ref="BZ21" ca="1">HYPERLINK("#"&amp;CELL("direccion",Tabla_577655!A17),"14")</f>
        <v>14</v>
      </c>
      <c r="CG21" t="s">
        <v>493</v>
      </c>
      <c r="CH21" s="3">
        <v>45672</v>
      </c>
      <c r="CI21" t="s">
        <v>613</v>
      </c>
    </row>
    <row r="22" spans="1:87" x14ac:dyDescent="0.25">
      <c r="A22">
        <v>2024</v>
      </c>
      <c r="B22" s="3">
        <v>45566</v>
      </c>
      <c r="C22" s="3">
        <v>45657</v>
      </c>
      <c r="D22" t="s">
        <v>193</v>
      </c>
      <c r="E22" t="s">
        <v>199</v>
      </c>
      <c r="F22" t="s">
        <v>200</v>
      </c>
      <c r="G22" t="s">
        <v>375</v>
      </c>
      <c r="I22" t="s">
        <v>380</v>
      </c>
      <c r="J22" s="5" t="s">
        <v>387</v>
      </c>
      <c r="K22" s="5" t="str" cm="1">
        <f t="array" aca="1" ref="K22" ca="1">HYPERLINK("#"&amp;CELL("direccion",Tabla_577624!A18),"15")</f>
        <v>15</v>
      </c>
      <c r="O22" s="5" t="str" cm="1">
        <f t="array" aca="1" ref="O22" ca="1">HYPERLINK("#"&amp;CELL("direccion",Tabla_577651!A46),"15")</f>
        <v>15</v>
      </c>
      <c r="Q22" s="5" t="str" cm="1">
        <f t="array" aca="1" ref="Q22" ca="1">HYPERLINK("#"&amp;CELL("direccion",Tabla_577652!A18),"15")</f>
        <v>15</v>
      </c>
      <c r="R22" s="5" t="str" cm="1">
        <f t="array" aca="1" ref="R22" ca="1">HYPERLINK("#"&amp;CELL("direccion",Tabla_577653!A18),"15")</f>
        <v>15</v>
      </c>
      <c r="W22" t="s">
        <v>397</v>
      </c>
      <c r="X22" t="s">
        <v>405</v>
      </c>
      <c r="Y22" t="s">
        <v>412</v>
      </c>
      <c r="Z22" t="s">
        <v>204</v>
      </c>
      <c r="AA22" t="s">
        <v>419</v>
      </c>
      <c r="AB22" s="5" t="str" cm="1">
        <f t="array" aca="1" ref="AB22" ca="1">HYPERLINK("#"&amp;CELL("direccion",Tabla_577621!A18),"15")</f>
        <v>15</v>
      </c>
      <c r="AC22" t="s">
        <v>428</v>
      </c>
      <c r="AD22" t="s">
        <v>231</v>
      </c>
      <c r="AE22" t="s">
        <v>436</v>
      </c>
      <c r="AF22">
        <v>4923</v>
      </c>
      <c r="AG22" t="s">
        <v>439</v>
      </c>
      <c r="AH22" t="s">
        <v>237</v>
      </c>
      <c r="AI22" t="s">
        <v>447</v>
      </c>
      <c r="AM22" t="s">
        <v>448</v>
      </c>
      <c r="AO22" t="s">
        <v>300</v>
      </c>
      <c r="AP22">
        <v>14210</v>
      </c>
      <c r="AU22" t="s">
        <v>454</v>
      </c>
      <c r="AV22" t="s">
        <v>457</v>
      </c>
      <c r="AW22" t="s">
        <v>458</v>
      </c>
      <c r="AX22" t="s">
        <v>458</v>
      </c>
      <c r="AY22" t="s">
        <v>375</v>
      </c>
      <c r="AZ22" s="3">
        <v>45523</v>
      </c>
      <c r="BA22" s="3">
        <v>45523</v>
      </c>
      <c r="BB22" s="3">
        <v>45565</v>
      </c>
      <c r="BC22">
        <v>2598448</v>
      </c>
      <c r="BD22">
        <v>3014200</v>
      </c>
      <c r="BG22" t="s">
        <v>466</v>
      </c>
      <c r="BI22" t="s">
        <v>467</v>
      </c>
      <c r="BJ22" t="s">
        <v>482</v>
      </c>
      <c r="BK22">
        <v>389767</v>
      </c>
      <c r="BL22" s="3">
        <v>45523</v>
      </c>
      <c r="BM22" s="3">
        <v>45565</v>
      </c>
      <c r="BN22" s="5" t="s">
        <v>592</v>
      </c>
      <c r="BP22" s="5" t="str" cm="1">
        <f t="array" aca="1" ref="BP22" ca="1">HYPERLINK("#"&amp;CELL("direccion",Tabla_577654!A18),"15")</f>
        <v>15</v>
      </c>
      <c r="BQ22" t="s">
        <v>303</v>
      </c>
      <c r="BY22" t="s">
        <v>203</v>
      </c>
      <c r="BZ22" s="5" t="str" cm="1">
        <f t="array" aca="1" ref="BZ22" ca="1">HYPERLINK("#"&amp;CELL("direccion",Tabla_577655!A18),"15")</f>
        <v>15</v>
      </c>
      <c r="CG22" t="s">
        <v>493</v>
      </c>
      <c r="CH22" s="3">
        <v>45672</v>
      </c>
      <c r="CI22" t="s">
        <v>613</v>
      </c>
    </row>
    <row r="23" spans="1:87" x14ac:dyDescent="0.25">
      <c r="A23">
        <v>2024</v>
      </c>
      <c r="B23" s="3">
        <v>45566</v>
      </c>
      <c r="C23" s="3">
        <v>45657</v>
      </c>
      <c r="D23" t="s">
        <v>193</v>
      </c>
      <c r="E23" t="s">
        <v>197</v>
      </c>
      <c r="F23" t="s">
        <v>200</v>
      </c>
      <c r="G23" t="s">
        <v>376</v>
      </c>
      <c r="I23" t="s">
        <v>377</v>
      </c>
      <c r="J23" s="5" t="s">
        <v>389</v>
      </c>
      <c r="K23" s="5" t="str" cm="1">
        <f t="array" aca="1" ref="K23" ca="1">HYPERLINK("#"&amp;CELL("direccion",Tabla_577624!A19),"16")</f>
        <v>16</v>
      </c>
      <c r="O23" s="5" t="str" cm="1">
        <f t="array" aca="1" ref="O23" ca="1">HYPERLINK("#"&amp;CELL("direccion",Tabla_577651!A49),"16")</f>
        <v>16</v>
      </c>
      <c r="Q23" s="5" t="str" cm="1">
        <f t="array" aca="1" ref="Q23" ca="1">HYPERLINK("#"&amp;CELL("direccion",Tabla_577652!A19),"16")</f>
        <v>16</v>
      </c>
      <c r="R23" s="5" t="str" cm="1">
        <f t="array" aca="1" ref="R23" ca="1">HYPERLINK("#"&amp;CELL("direccion",Tabla_577653!A19),"16")</f>
        <v>16</v>
      </c>
      <c r="W23" t="s">
        <v>390</v>
      </c>
      <c r="X23" t="s">
        <v>398</v>
      </c>
      <c r="Y23" t="s">
        <v>406</v>
      </c>
      <c r="Z23" t="s">
        <v>204</v>
      </c>
      <c r="AA23" t="s">
        <v>413</v>
      </c>
      <c r="AB23" s="5" t="str" cm="1">
        <f t="array" aca="1" ref="AB23" ca="1">HYPERLINK("#"&amp;CELL("direccion",Tabla_577621!A19),"16")</f>
        <v>16</v>
      </c>
      <c r="AC23" t="s">
        <v>421</v>
      </c>
      <c r="AD23" t="s">
        <v>231</v>
      </c>
      <c r="AE23" t="s">
        <v>429</v>
      </c>
      <c r="AF23">
        <v>90</v>
      </c>
      <c r="AG23">
        <v>6</v>
      </c>
      <c r="AH23" t="s">
        <v>237</v>
      </c>
      <c r="AI23" t="s">
        <v>440</v>
      </c>
      <c r="AM23" t="s">
        <v>448</v>
      </c>
      <c r="AO23" t="s">
        <v>300</v>
      </c>
      <c r="AP23">
        <v>14330</v>
      </c>
      <c r="AU23" t="s">
        <v>454</v>
      </c>
      <c r="AV23" t="s">
        <v>455</v>
      </c>
      <c r="AW23" t="s">
        <v>458</v>
      </c>
      <c r="AX23" t="s">
        <v>458</v>
      </c>
      <c r="AY23" t="s">
        <v>465</v>
      </c>
      <c r="AZ23" s="3">
        <v>45590</v>
      </c>
      <c r="BA23" s="3">
        <v>45590</v>
      </c>
      <c r="BB23" s="3">
        <v>45596</v>
      </c>
      <c r="BC23">
        <v>90480</v>
      </c>
      <c r="BD23">
        <v>104956</v>
      </c>
      <c r="BG23" t="s">
        <v>466</v>
      </c>
      <c r="BI23" t="s">
        <v>467</v>
      </c>
      <c r="BJ23" t="s">
        <v>483</v>
      </c>
      <c r="BL23" s="3">
        <v>45590</v>
      </c>
      <c r="BM23" s="3">
        <v>45596</v>
      </c>
      <c r="BN23" s="5" t="s">
        <v>492</v>
      </c>
      <c r="BP23" s="5" t="str" cm="1">
        <f t="array" aca="1" ref="BP23" ca="1">HYPERLINK("#"&amp;CELL("direccion",Tabla_577654!A19),"16")</f>
        <v>16</v>
      </c>
      <c r="BQ23" t="s">
        <v>303</v>
      </c>
      <c r="BY23" t="s">
        <v>203</v>
      </c>
      <c r="BZ23" s="5" t="str" cm="1">
        <f t="array" aca="1" ref="BZ23" ca="1">HYPERLINK("#"&amp;CELL("direccion",Tabla_577655!A19),"16")</f>
        <v>16</v>
      </c>
      <c r="CG23" t="s">
        <v>493</v>
      </c>
      <c r="CH23" s="3">
        <v>45672</v>
      </c>
      <c r="CI23" t="s">
        <v>494</v>
      </c>
    </row>
    <row r="24" spans="1:87" x14ac:dyDescent="0.25">
      <c r="A24">
        <v>2024</v>
      </c>
      <c r="B24" s="3">
        <v>45566</v>
      </c>
      <c r="C24" s="3">
        <v>45657</v>
      </c>
      <c r="D24" t="s">
        <v>193</v>
      </c>
      <c r="E24" t="s">
        <v>197</v>
      </c>
      <c r="F24" t="s">
        <v>200</v>
      </c>
      <c r="G24" t="s">
        <v>593</v>
      </c>
      <c r="I24" t="s">
        <v>377</v>
      </c>
      <c r="J24" s="5" t="s">
        <v>597</v>
      </c>
      <c r="K24" s="5" t="str" cm="1">
        <f t="array" aca="1" ref="K24" ca="1">HYPERLINK("#"&amp;CELL("direccion",Tabla_577624!A20),"17")</f>
        <v>17</v>
      </c>
      <c r="O24" s="5" t="str" cm="1">
        <f t="array" aca="1" ref="O24" ca="1">HYPERLINK("#"&amp;CELL("direccion",Tabla_577651!A52),"17")</f>
        <v>17</v>
      </c>
      <c r="Q24" s="5" t="str" cm="1">
        <f t="array" aca="1" ref="Q24" ca="1">HYPERLINK("#"&amp;CELL("direccion",Tabla_577652!A20),"17")</f>
        <v>17</v>
      </c>
      <c r="R24" s="5" t="str" cm="1">
        <f t="array" aca="1" ref="R24" ca="1">HYPERLINK("#"&amp;CELL("direccion",Tabla_577653!A20),"17")</f>
        <v>17</v>
      </c>
      <c r="W24" t="s">
        <v>594</v>
      </c>
      <c r="X24" t="s">
        <v>595</v>
      </c>
      <c r="Y24" t="s">
        <v>596</v>
      </c>
      <c r="Z24" t="s">
        <v>205</v>
      </c>
      <c r="AA24" t="s">
        <v>598</v>
      </c>
      <c r="AB24" s="5" t="str" cm="1">
        <f t="array" aca="1" ref="AB24" ca="1">HYPERLINK("#"&amp;CELL("direccion",Tabla_577621!A20),"17")</f>
        <v>17</v>
      </c>
      <c r="AC24" t="s">
        <v>612</v>
      </c>
      <c r="AD24" t="s">
        <v>212</v>
      </c>
      <c r="AE24" t="s">
        <v>599</v>
      </c>
      <c r="AF24">
        <v>22</v>
      </c>
      <c r="AH24" t="s">
        <v>237</v>
      </c>
      <c r="AI24" t="s">
        <v>600</v>
      </c>
      <c r="AM24" t="s">
        <v>601</v>
      </c>
      <c r="AO24" t="s">
        <v>300</v>
      </c>
      <c r="AP24">
        <v>11860</v>
      </c>
      <c r="AU24" t="s">
        <v>454</v>
      </c>
      <c r="AV24" t="s">
        <v>455</v>
      </c>
      <c r="AW24" t="s">
        <v>458</v>
      </c>
      <c r="AX24" t="s">
        <v>458</v>
      </c>
      <c r="AY24" t="s">
        <v>602</v>
      </c>
      <c r="AZ24" s="3">
        <v>45558</v>
      </c>
      <c r="BA24" s="3">
        <v>45558</v>
      </c>
      <c r="BB24" s="3">
        <v>45657</v>
      </c>
      <c r="BE24">
        <v>32000</v>
      </c>
      <c r="BF24">
        <v>80000</v>
      </c>
      <c r="BG24" t="s">
        <v>466</v>
      </c>
      <c r="BI24" t="s">
        <v>467</v>
      </c>
      <c r="BJ24" t="s">
        <v>603</v>
      </c>
      <c r="BL24" s="3">
        <v>45558</v>
      </c>
      <c r="BM24" s="3">
        <v>45657</v>
      </c>
      <c r="BN24" s="5" t="s">
        <v>605</v>
      </c>
      <c r="BP24" s="5" t="str" cm="1">
        <f t="array" aca="1" ref="BP24" ca="1">HYPERLINK("#"&amp;CELL("direccion",Tabla_577654!A20),"17")</f>
        <v>17</v>
      </c>
      <c r="BQ24" t="s">
        <v>303</v>
      </c>
      <c r="BY24" t="s">
        <v>203</v>
      </c>
      <c r="BZ24" s="5" t="str" cm="1">
        <f t="array" aca="1" ref="BZ24" ca="1">HYPERLINK("#"&amp;CELL("direccion",Tabla_577655!A20),"17")</f>
        <v>17</v>
      </c>
      <c r="CG24" t="s">
        <v>493</v>
      </c>
      <c r="CH24" s="3">
        <v>45672</v>
      </c>
      <c r="CI24" t="s">
        <v>494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134">
      <formula1>Hidden_13</formula1>
    </dataValidation>
    <dataValidation type="list" allowBlank="1" showErrorMessage="1" sqref="E8:E134">
      <formula1>Hidden_24</formula1>
    </dataValidation>
    <dataValidation type="list" allowBlank="1" showErrorMessage="1" sqref="F8:F134">
      <formula1>Hidden_35</formula1>
    </dataValidation>
    <dataValidation type="list" allowBlank="1" showErrorMessage="1" sqref="H8:H134">
      <formula1>Hidden_47</formula1>
    </dataValidation>
    <dataValidation type="list" allowBlank="1" showErrorMessage="1" sqref="Z8:Z134">
      <formula1>Hidden_525</formula1>
    </dataValidation>
    <dataValidation type="list" allowBlank="1" showErrorMessage="1" sqref="AD8:AD134">
      <formula1>Hidden_629</formula1>
    </dataValidation>
    <dataValidation type="list" allowBlank="1" showErrorMessage="1" sqref="AH8:AH134">
      <formula1>Hidden_733</formula1>
    </dataValidation>
    <dataValidation type="list" allowBlank="1" showErrorMessage="1" sqref="AO8:AO134">
      <formula1>Hidden_840</formula1>
    </dataValidation>
    <dataValidation type="list" allowBlank="1" showErrorMessage="1" sqref="BQ8:BQ134">
      <formula1>Hidden_968</formula1>
    </dataValidation>
    <dataValidation type="list" allowBlank="1" showErrorMessage="1" sqref="BX8:BX134">
      <formula1>Hidden_1075</formula1>
    </dataValidation>
    <dataValidation type="list" allowBlank="1" showErrorMessage="1" sqref="BY8:BY134">
      <formula1>Hidden_1176</formula1>
    </dataValidation>
  </dataValidations>
  <hyperlinks>
    <hyperlink ref="J9" r:id="rId1"/>
    <hyperlink ref="J10" r:id="rId2"/>
    <hyperlink ref="J11" r:id="rId3"/>
    <hyperlink ref="J12" r:id="rId4"/>
    <hyperlink ref="J13" r:id="rId5"/>
    <hyperlink ref="J14" r:id="rId6"/>
    <hyperlink ref="J15:J17" r:id="rId7" display="https://drive.google.com/file/d/1m7aPvMhuPZ7g0YMgmA_IZuVrVM7F6gS-/view?usp=sharing"/>
    <hyperlink ref="J21" r:id="rId8"/>
    <hyperlink ref="J19" r:id="rId9"/>
    <hyperlink ref="J18" r:id="rId10"/>
    <hyperlink ref="J22" r:id="rId11"/>
    <hyperlink ref="J20" r:id="rId12"/>
    <hyperlink ref="J23" r:id="rId13"/>
    <hyperlink ref="BN8" r:id="rId14"/>
    <hyperlink ref="BN9" r:id="rId15"/>
    <hyperlink ref="BN10" r:id="rId16"/>
    <hyperlink ref="BN11" r:id="rId17"/>
    <hyperlink ref="BN12" r:id="rId18"/>
    <hyperlink ref="BN13" r:id="rId19"/>
    <hyperlink ref="BN20" r:id="rId20"/>
    <hyperlink ref="BN23" r:id="rId21"/>
    <hyperlink ref="BN21" r:id="rId22"/>
    <hyperlink ref="J8" r:id="rId23"/>
    <hyperlink ref="BN14" r:id="rId24"/>
    <hyperlink ref="BN15" r:id="rId25"/>
    <hyperlink ref="BN16" r:id="rId26"/>
    <hyperlink ref="BN22" r:id="rId27"/>
    <hyperlink ref="J24" r:id="rId28"/>
    <hyperlink ref="BN24" r:id="rId29"/>
    <hyperlink ref="BN18" r:id="rId30"/>
    <hyperlink ref="BN19" r:id="rId3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topLeftCell="A4" workbookViewId="0">
      <selection activeCell="A21" sqref="A21:XFD2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x14ac:dyDescent="0.25">
      <c r="A4">
        <v>1</v>
      </c>
      <c r="B4" t="s">
        <v>495</v>
      </c>
      <c r="C4" t="s">
        <v>495</v>
      </c>
      <c r="D4" t="s">
        <v>495</v>
      </c>
      <c r="F4" t="s">
        <v>495</v>
      </c>
      <c r="G4" t="s">
        <v>495</v>
      </c>
    </row>
    <row r="5" spans="1:7" x14ac:dyDescent="0.25">
      <c r="A5">
        <v>2</v>
      </c>
      <c r="B5" t="s">
        <v>495</v>
      </c>
      <c r="C5" t="s">
        <v>495</v>
      </c>
      <c r="D5" t="s">
        <v>495</v>
      </c>
      <c r="F5" t="s">
        <v>495</v>
      </c>
      <c r="G5" t="s">
        <v>495</v>
      </c>
    </row>
    <row r="6" spans="1:7" x14ac:dyDescent="0.25">
      <c r="A6">
        <v>3</v>
      </c>
      <c r="B6" t="s">
        <v>495</v>
      </c>
      <c r="C6" t="s">
        <v>495</v>
      </c>
      <c r="D6" t="s">
        <v>495</v>
      </c>
      <c r="F6" t="s">
        <v>495</v>
      </c>
      <c r="G6" t="s">
        <v>495</v>
      </c>
    </row>
    <row r="7" spans="1:7" x14ac:dyDescent="0.25">
      <c r="A7">
        <v>4</v>
      </c>
      <c r="B7" t="s">
        <v>495</v>
      </c>
      <c r="C7" t="s">
        <v>495</v>
      </c>
      <c r="D7" t="s">
        <v>495</v>
      </c>
      <c r="F7" t="s">
        <v>495</v>
      </c>
      <c r="G7" t="s">
        <v>495</v>
      </c>
    </row>
    <row r="8" spans="1:7" x14ac:dyDescent="0.25">
      <c r="A8">
        <v>5</v>
      </c>
      <c r="B8" t="s">
        <v>495</v>
      </c>
      <c r="C8" t="s">
        <v>495</v>
      </c>
      <c r="D8" t="s">
        <v>495</v>
      </c>
      <c r="F8" t="s">
        <v>495</v>
      </c>
      <c r="G8" t="s">
        <v>495</v>
      </c>
    </row>
    <row r="9" spans="1:7" x14ac:dyDescent="0.25">
      <c r="A9">
        <v>6</v>
      </c>
      <c r="B9" t="s">
        <v>495</v>
      </c>
      <c r="C9" t="s">
        <v>495</v>
      </c>
      <c r="D9" t="s">
        <v>495</v>
      </c>
      <c r="F9" t="s">
        <v>495</v>
      </c>
      <c r="G9" t="s">
        <v>495</v>
      </c>
    </row>
    <row r="10" spans="1:7" x14ac:dyDescent="0.25">
      <c r="A10">
        <v>7</v>
      </c>
      <c r="B10" t="s">
        <v>495</v>
      </c>
      <c r="C10" t="s">
        <v>495</v>
      </c>
      <c r="D10" t="s">
        <v>495</v>
      </c>
      <c r="F10" t="s">
        <v>495</v>
      </c>
      <c r="G10" t="s">
        <v>495</v>
      </c>
    </row>
    <row r="11" spans="1:7" x14ac:dyDescent="0.25">
      <c r="A11">
        <v>8</v>
      </c>
      <c r="B11" t="s">
        <v>495</v>
      </c>
      <c r="C11" t="s">
        <v>495</v>
      </c>
      <c r="D11" t="s">
        <v>495</v>
      </c>
      <c r="F11" t="s">
        <v>495</v>
      </c>
      <c r="G11" t="s">
        <v>495</v>
      </c>
    </row>
    <row r="12" spans="1:7" x14ac:dyDescent="0.25">
      <c r="A12">
        <v>9</v>
      </c>
      <c r="B12" t="s">
        <v>495</v>
      </c>
      <c r="C12" t="s">
        <v>495</v>
      </c>
      <c r="D12" t="s">
        <v>495</v>
      </c>
      <c r="F12" t="s">
        <v>495</v>
      </c>
      <c r="G12" t="s">
        <v>495</v>
      </c>
    </row>
    <row r="13" spans="1:7" x14ac:dyDescent="0.25">
      <c r="A13">
        <v>10</v>
      </c>
      <c r="B13" t="s">
        <v>495</v>
      </c>
      <c r="C13" t="s">
        <v>495</v>
      </c>
      <c r="D13" t="s">
        <v>495</v>
      </c>
      <c r="F13" t="s">
        <v>495</v>
      </c>
      <c r="G13" t="s">
        <v>495</v>
      </c>
    </row>
    <row r="14" spans="1:7" x14ac:dyDescent="0.25">
      <c r="A14">
        <v>11</v>
      </c>
      <c r="B14" t="s">
        <v>495</v>
      </c>
      <c r="C14" t="s">
        <v>495</v>
      </c>
      <c r="D14" t="s">
        <v>495</v>
      </c>
      <c r="F14" t="s">
        <v>495</v>
      </c>
      <c r="G14" t="s">
        <v>495</v>
      </c>
    </row>
    <row r="15" spans="1:7" x14ac:dyDescent="0.25">
      <c r="A15">
        <v>12</v>
      </c>
      <c r="B15" t="s">
        <v>495</v>
      </c>
      <c r="C15" t="s">
        <v>495</v>
      </c>
      <c r="D15" t="s">
        <v>495</v>
      </c>
      <c r="F15" t="s">
        <v>495</v>
      </c>
      <c r="G15" t="s">
        <v>495</v>
      </c>
    </row>
    <row r="16" spans="1:7" x14ac:dyDescent="0.25">
      <c r="A16">
        <v>13</v>
      </c>
      <c r="B16" t="s">
        <v>495</v>
      </c>
      <c r="C16" t="s">
        <v>495</v>
      </c>
      <c r="D16" t="s">
        <v>495</v>
      </c>
      <c r="F16" t="s">
        <v>495</v>
      </c>
      <c r="G16" t="s">
        <v>495</v>
      </c>
    </row>
    <row r="17" spans="1:7" x14ac:dyDescent="0.25">
      <c r="A17">
        <v>14</v>
      </c>
      <c r="B17" t="s">
        <v>495</v>
      </c>
      <c r="C17" t="s">
        <v>495</v>
      </c>
      <c r="D17" t="s">
        <v>495</v>
      </c>
      <c r="F17" t="s">
        <v>495</v>
      </c>
      <c r="G17" t="s">
        <v>495</v>
      </c>
    </row>
    <row r="18" spans="1:7" x14ac:dyDescent="0.25">
      <c r="A18">
        <v>15</v>
      </c>
      <c r="B18" t="s">
        <v>495</v>
      </c>
      <c r="C18" t="s">
        <v>495</v>
      </c>
      <c r="D18" t="s">
        <v>495</v>
      </c>
      <c r="F18" t="s">
        <v>495</v>
      </c>
      <c r="G18" t="s">
        <v>495</v>
      </c>
    </row>
    <row r="19" spans="1:7" x14ac:dyDescent="0.25">
      <c r="A19">
        <v>16</v>
      </c>
      <c r="B19" t="s">
        <v>495</v>
      </c>
      <c r="C19" t="s">
        <v>495</v>
      </c>
      <c r="D19" t="s">
        <v>495</v>
      </c>
      <c r="F19" t="s">
        <v>495</v>
      </c>
      <c r="G19" t="s">
        <v>495</v>
      </c>
    </row>
    <row r="20" spans="1:7" x14ac:dyDescent="0.25">
      <c r="A20">
        <v>17</v>
      </c>
      <c r="B20" t="s">
        <v>495</v>
      </c>
      <c r="C20" t="s">
        <v>495</v>
      </c>
      <c r="D20" t="s">
        <v>495</v>
      </c>
      <c r="F20" t="s">
        <v>495</v>
      </c>
      <c r="G20" t="s">
        <v>495</v>
      </c>
    </row>
  </sheetData>
  <dataValidations count="1">
    <dataValidation type="list" allowBlank="1" showErrorMessage="1" sqref="E4:E195">
      <formula1>Hidden_1_Tabla_5776244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topLeftCell="A42" workbookViewId="0">
      <selection activeCell="A53" sqref="A53:XFD6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x14ac:dyDescent="0.25">
      <c r="A4" s="7">
        <v>1</v>
      </c>
      <c r="B4" t="s">
        <v>496</v>
      </c>
      <c r="C4" t="s">
        <v>497</v>
      </c>
      <c r="D4" t="s">
        <v>498</v>
      </c>
      <c r="E4" t="s">
        <v>204</v>
      </c>
      <c r="F4" t="s">
        <v>499</v>
      </c>
      <c r="G4" t="s">
        <v>500</v>
      </c>
    </row>
    <row r="5" spans="1:7" x14ac:dyDescent="0.25">
      <c r="A5" s="6">
        <v>1</v>
      </c>
      <c r="B5" t="s">
        <v>501</v>
      </c>
      <c r="C5" t="s">
        <v>502</v>
      </c>
      <c r="D5" t="s">
        <v>503</v>
      </c>
      <c r="E5" t="s">
        <v>204</v>
      </c>
      <c r="F5" t="s">
        <v>504</v>
      </c>
      <c r="G5" t="s">
        <v>505</v>
      </c>
    </row>
    <row r="6" spans="1:7" x14ac:dyDescent="0.25">
      <c r="A6" s="6">
        <v>1</v>
      </c>
      <c r="B6" t="s">
        <v>506</v>
      </c>
      <c r="C6" t="s">
        <v>507</v>
      </c>
      <c r="D6" t="s">
        <v>508</v>
      </c>
      <c r="E6" t="s">
        <v>204</v>
      </c>
      <c r="F6" t="s">
        <v>509</v>
      </c>
      <c r="G6" t="s">
        <v>424</v>
      </c>
    </row>
    <row r="7" spans="1:7" x14ac:dyDescent="0.25">
      <c r="A7" s="6">
        <v>2</v>
      </c>
      <c r="B7" t="s">
        <v>496</v>
      </c>
      <c r="C7" t="s">
        <v>497</v>
      </c>
      <c r="D7" t="s">
        <v>498</v>
      </c>
      <c r="E7" t="s">
        <v>204</v>
      </c>
      <c r="F7" t="s">
        <v>499</v>
      </c>
      <c r="G7" t="s">
        <v>500</v>
      </c>
    </row>
    <row r="8" spans="1:7" x14ac:dyDescent="0.25">
      <c r="A8" s="6">
        <v>2</v>
      </c>
      <c r="B8" t="s">
        <v>501</v>
      </c>
      <c r="C8" t="s">
        <v>502</v>
      </c>
      <c r="D8" t="s">
        <v>503</v>
      </c>
      <c r="E8" t="s">
        <v>204</v>
      </c>
      <c r="F8" t="s">
        <v>504</v>
      </c>
      <c r="G8" t="s">
        <v>505</v>
      </c>
    </row>
    <row r="9" spans="1:7" x14ac:dyDescent="0.25">
      <c r="A9" s="6">
        <v>2</v>
      </c>
      <c r="B9" t="s">
        <v>506</v>
      </c>
      <c r="C9" t="s">
        <v>507</v>
      </c>
      <c r="D9" t="s">
        <v>508</v>
      </c>
      <c r="E9" t="s">
        <v>204</v>
      </c>
      <c r="F9" t="s">
        <v>509</v>
      </c>
      <c r="G9" t="s">
        <v>424</v>
      </c>
    </row>
    <row r="10" spans="1:7" x14ac:dyDescent="0.25">
      <c r="A10" s="6">
        <v>3</v>
      </c>
      <c r="B10" t="s">
        <v>510</v>
      </c>
      <c r="C10" t="s">
        <v>511</v>
      </c>
      <c r="D10" t="s">
        <v>512</v>
      </c>
      <c r="E10" t="s">
        <v>204</v>
      </c>
      <c r="F10" t="s">
        <v>513</v>
      </c>
      <c r="G10" t="s">
        <v>422</v>
      </c>
    </row>
    <row r="11" spans="1:7" x14ac:dyDescent="0.25">
      <c r="A11" s="6">
        <v>3</v>
      </c>
      <c r="B11" t="s">
        <v>514</v>
      </c>
      <c r="C11" t="s">
        <v>515</v>
      </c>
      <c r="D11" t="s">
        <v>516</v>
      </c>
      <c r="E11" t="s">
        <v>205</v>
      </c>
      <c r="F11" t="s">
        <v>517</v>
      </c>
      <c r="G11" t="s">
        <v>518</v>
      </c>
    </row>
    <row r="12" spans="1:7" x14ac:dyDescent="0.25">
      <c r="A12" s="6">
        <v>3</v>
      </c>
      <c r="B12" t="s">
        <v>519</v>
      </c>
      <c r="C12" t="s">
        <v>520</v>
      </c>
      <c r="D12" t="s">
        <v>521</v>
      </c>
      <c r="E12" t="s">
        <v>204</v>
      </c>
      <c r="F12" t="s">
        <v>522</v>
      </c>
      <c r="G12" t="s">
        <v>523</v>
      </c>
    </row>
    <row r="13" spans="1:7" x14ac:dyDescent="0.25">
      <c r="A13" s="6">
        <v>4</v>
      </c>
      <c r="B13" t="s">
        <v>524</v>
      </c>
      <c r="C13" t="s">
        <v>525</v>
      </c>
      <c r="D13" t="s">
        <v>526</v>
      </c>
      <c r="E13" t="s">
        <v>204</v>
      </c>
      <c r="F13" t="s">
        <v>527</v>
      </c>
      <c r="G13" t="s">
        <v>423</v>
      </c>
    </row>
    <row r="14" spans="1:7" x14ac:dyDescent="0.25">
      <c r="A14" s="6">
        <v>4</v>
      </c>
      <c r="B14" t="s">
        <v>528</v>
      </c>
      <c r="C14" t="s">
        <v>529</v>
      </c>
      <c r="D14" t="s">
        <v>530</v>
      </c>
      <c r="E14" t="s">
        <v>204</v>
      </c>
      <c r="F14" t="s">
        <v>531</v>
      </c>
      <c r="G14" t="s">
        <v>532</v>
      </c>
    </row>
    <row r="15" spans="1:7" x14ac:dyDescent="0.25">
      <c r="A15" s="6">
        <v>4</v>
      </c>
      <c r="B15" t="s">
        <v>533</v>
      </c>
      <c r="C15" t="s">
        <v>534</v>
      </c>
      <c r="D15" t="s">
        <v>535</v>
      </c>
      <c r="E15" t="s">
        <v>204</v>
      </c>
      <c r="F15" t="s">
        <v>536</v>
      </c>
      <c r="G15" t="s">
        <v>537</v>
      </c>
    </row>
    <row r="16" spans="1:7" x14ac:dyDescent="0.25">
      <c r="A16" s="6">
        <v>5</v>
      </c>
      <c r="B16" t="s">
        <v>538</v>
      </c>
      <c r="C16" t="s">
        <v>539</v>
      </c>
      <c r="D16" t="s">
        <v>540</v>
      </c>
      <c r="E16" t="s">
        <v>204</v>
      </c>
      <c r="F16" t="s">
        <v>541</v>
      </c>
      <c r="G16" t="s">
        <v>542</v>
      </c>
    </row>
    <row r="17" spans="1:7" x14ac:dyDescent="0.25">
      <c r="A17" s="6">
        <v>5</v>
      </c>
      <c r="B17" t="s">
        <v>506</v>
      </c>
      <c r="C17" t="s">
        <v>507</v>
      </c>
      <c r="D17" t="s">
        <v>508</v>
      </c>
      <c r="E17" t="s">
        <v>204</v>
      </c>
      <c r="F17" t="s">
        <v>543</v>
      </c>
      <c r="G17" t="s">
        <v>424</v>
      </c>
    </row>
    <row r="18" spans="1:7" x14ac:dyDescent="0.25">
      <c r="A18" s="6">
        <v>5</v>
      </c>
      <c r="B18" t="s">
        <v>544</v>
      </c>
      <c r="C18" t="s">
        <v>545</v>
      </c>
      <c r="D18" t="s">
        <v>546</v>
      </c>
      <c r="E18" t="s">
        <v>205</v>
      </c>
      <c r="F18" t="s">
        <v>547</v>
      </c>
      <c r="G18" t="s">
        <v>548</v>
      </c>
    </row>
    <row r="19" spans="1:7" x14ac:dyDescent="0.25">
      <c r="A19" s="6">
        <v>6</v>
      </c>
      <c r="B19" t="s">
        <v>510</v>
      </c>
      <c r="C19" t="s">
        <v>511</v>
      </c>
      <c r="D19" t="s">
        <v>512</v>
      </c>
      <c r="E19" t="s">
        <v>204</v>
      </c>
      <c r="F19" t="s">
        <v>513</v>
      </c>
      <c r="G19" t="s">
        <v>422</v>
      </c>
    </row>
    <row r="20" spans="1:7" x14ac:dyDescent="0.25">
      <c r="A20" s="6">
        <v>6</v>
      </c>
      <c r="B20" t="s">
        <v>514</v>
      </c>
      <c r="C20" t="s">
        <v>515</v>
      </c>
      <c r="D20" t="s">
        <v>516</v>
      </c>
      <c r="E20" t="s">
        <v>205</v>
      </c>
      <c r="F20" t="s">
        <v>517</v>
      </c>
      <c r="G20" t="s">
        <v>518</v>
      </c>
    </row>
    <row r="21" spans="1:7" x14ac:dyDescent="0.25">
      <c r="A21" s="6">
        <v>6</v>
      </c>
      <c r="B21" t="s">
        <v>519</v>
      </c>
      <c r="C21" t="s">
        <v>520</v>
      </c>
      <c r="D21" t="s">
        <v>521</v>
      </c>
      <c r="E21" t="s">
        <v>204</v>
      </c>
      <c r="F21" t="s">
        <v>522</v>
      </c>
      <c r="G21" t="s">
        <v>523</v>
      </c>
    </row>
    <row r="22" spans="1:7" x14ac:dyDescent="0.25">
      <c r="A22" s="6">
        <v>7</v>
      </c>
      <c r="B22" t="s">
        <v>549</v>
      </c>
      <c r="C22" t="s">
        <v>550</v>
      </c>
      <c r="D22" t="s">
        <v>551</v>
      </c>
      <c r="E22" t="s">
        <v>205</v>
      </c>
      <c r="F22" t="s">
        <v>552</v>
      </c>
      <c r="G22" t="s">
        <v>553</v>
      </c>
    </row>
    <row r="23" spans="1:7" x14ac:dyDescent="0.25">
      <c r="A23" s="6">
        <v>7</v>
      </c>
      <c r="B23" t="s">
        <v>554</v>
      </c>
      <c r="C23" t="s">
        <v>555</v>
      </c>
      <c r="D23" t="s">
        <v>525</v>
      </c>
      <c r="E23" t="s">
        <v>205</v>
      </c>
      <c r="F23" t="s">
        <v>556</v>
      </c>
      <c r="G23" t="s">
        <v>425</v>
      </c>
    </row>
    <row r="24" spans="1:7" x14ac:dyDescent="0.25">
      <c r="A24" s="6">
        <v>7</v>
      </c>
      <c r="B24" t="s">
        <v>557</v>
      </c>
      <c r="C24" t="s">
        <v>558</v>
      </c>
      <c r="D24" t="s">
        <v>559</v>
      </c>
      <c r="E24" t="s">
        <v>204</v>
      </c>
      <c r="F24" t="s">
        <v>560</v>
      </c>
      <c r="G24" t="s">
        <v>561</v>
      </c>
    </row>
    <row r="25" spans="1:7" x14ac:dyDescent="0.25">
      <c r="A25" s="6">
        <v>8</v>
      </c>
      <c r="B25" t="s">
        <v>549</v>
      </c>
      <c r="C25" t="s">
        <v>550</v>
      </c>
      <c r="D25" t="s">
        <v>551</v>
      </c>
      <c r="E25" t="s">
        <v>205</v>
      </c>
      <c r="F25" t="s">
        <v>611</v>
      </c>
      <c r="G25" t="s">
        <v>553</v>
      </c>
    </row>
    <row r="26" spans="1:7" x14ac:dyDescent="0.25">
      <c r="A26" s="6">
        <v>8</v>
      </c>
      <c r="B26" t="s">
        <v>554</v>
      </c>
      <c r="C26" t="s">
        <v>555</v>
      </c>
      <c r="D26" t="s">
        <v>525</v>
      </c>
      <c r="E26" t="s">
        <v>205</v>
      </c>
      <c r="F26" t="s">
        <v>556</v>
      </c>
      <c r="G26" t="s">
        <v>425</v>
      </c>
    </row>
    <row r="27" spans="1:7" x14ac:dyDescent="0.25">
      <c r="A27" s="6">
        <v>8</v>
      </c>
      <c r="B27" t="s">
        <v>557</v>
      </c>
      <c r="C27" t="s">
        <v>558</v>
      </c>
      <c r="D27" t="s">
        <v>559</v>
      </c>
      <c r="E27" t="s">
        <v>204</v>
      </c>
      <c r="F27" t="s">
        <v>560</v>
      </c>
      <c r="G27" t="s">
        <v>561</v>
      </c>
    </row>
    <row r="28" spans="1:7" x14ac:dyDescent="0.25">
      <c r="A28" s="6">
        <v>9</v>
      </c>
      <c r="B28" t="s">
        <v>549</v>
      </c>
      <c r="C28" t="s">
        <v>550</v>
      </c>
      <c r="D28" t="s">
        <v>551</v>
      </c>
      <c r="E28" t="s">
        <v>205</v>
      </c>
      <c r="F28" t="s">
        <v>552</v>
      </c>
      <c r="G28" t="s">
        <v>553</v>
      </c>
    </row>
    <row r="29" spans="1:7" x14ac:dyDescent="0.25">
      <c r="A29" s="6">
        <v>9</v>
      </c>
      <c r="B29" t="s">
        <v>554</v>
      </c>
      <c r="C29" t="s">
        <v>555</v>
      </c>
      <c r="D29" t="s">
        <v>525</v>
      </c>
      <c r="E29" t="s">
        <v>205</v>
      </c>
      <c r="F29" t="s">
        <v>556</v>
      </c>
      <c r="G29" t="s">
        <v>425</v>
      </c>
    </row>
    <row r="30" spans="1:7" x14ac:dyDescent="0.25">
      <c r="A30" s="6">
        <v>9</v>
      </c>
      <c r="B30" t="s">
        <v>557</v>
      </c>
      <c r="C30" t="s">
        <v>558</v>
      </c>
      <c r="D30" t="s">
        <v>559</v>
      </c>
      <c r="E30" t="s">
        <v>204</v>
      </c>
      <c r="F30" t="s">
        <v>560</v>
      </c>
      <c r="G30" t="s">
        <v>561</v>
      </c>
    </row>
    <row r="31" spans="1:7" x14ac:dyDescent="0.25">
      <c r="A31" s="6">
        <v>10</v>
      </c>
      <c r="B31" t="s">
        <v>549</v>
      </c>
      <c r="C31" t="s">
        <v>550</v>
      </c>
      <c r="D31" t="s">
        <v>551</v>
      </c>
      <c r="E31" t="s">
        <v>205</v>
      </c>
      <c r="F31" t="s">
        <v>552</v>
      </c>
      <c r="G31" t="s">
        <v>553</v>
      </c>
    </row>
    <row r="32" spans="1:7" x14ac:dyDescent="0.25">
      <c r="A32" s="6">
        <v>10</v>
      </c>
      <c r="B32" t="s">
        <v>562</v>
      </c>
      <c r="C32" t="s">
        <v>563</v>
      </c>
      <c r="D32" t="s">
        <v>564</v>
      </c>
      <c r="E32" t="s">
        <v>204</v>
      </c>
      <c r="F32" t="s">
        <v>565</v>
      </c>
      <c r="G32" t="s">
        <v>426</v>
      </c>
    </row>
    <row r="33" spans="1:7" x14ac:dyDescent="0.25">
      <c r="A33" s="6">
        <v>10</v>
      </c>
      <c r="B33" t="s">
        <v>557</v>
      </c>
      <c r="C33" t="s">
        <v>558</v>
      </c>
      <c r="D33" t="s">
        <v>559</v>
      </c>
      <c r="E33" t="s">
        <v>204</v>
      </c>
      <c r="F33" t="s">
        <v>560</v>
      </c>
      <c r="G33" t="s">
        <v>561</v>
      </c>
    </row>
    <row r="34" spans="1:7" x14ac:dyDescent="0.25">
      <c r="A34" s="6">
        <v>11</v>
      </c>
      <c r="B34" t="s">
        <v>549</v>
      </c>
      <c r="C34" t="s">
        <v>550</v>
      </c>
      <c r="D34" t="s">
        <v>551</v>
      </c>
      <c r="E34" t="s">
        <v>205</v>
      </c>
      <c r="F34" t="s">
        <v>552</v>
      </c>
      <c r="G34" t="s">
        <v>553</v>
      </c>
    </row>
    <row r="35" spans="1:7" x14ac:dyDescent="0.25">
      <c r="A35" s="6">
        <v>11</v>
      </c>
      <c r="B35" t="s">
        <v>566</v>
      </c>
      <c r="C35" t="s">
        <v>567</v>
      </c>
      <c r="D35" t="s">
        <v>568</v>
      </c>
      <c r="E35" t="s">
        <v>204</v>
      </c>
      <c r="F35" t="s">
        <v>560</v>
      </c>
      <c r="G35" t="s">
        <v>561</v>
      </c>
    </row>
    <row r="36" spans="1:7" x14ac:dyDescent="0.25">
      <c r="A36" s="6">
        <v>11</v>
      </c>
      <c r="B36" t="s">
        <v>569</v>
      </c>
      <c r="C36" t="s">
        <v>570</v>
      </c>
      <c r="D36" t="s">
        <v>571</v>
      </c>
      <c r="E36" t="s">
        <v>205</v>
      </c>
      <c r="F36" t="s">
        <v>572</v>
      </c>
      <c r="G36" t="s">
        <v>573</v>
      </c>
    </row>
    <row r="37" spans="1:7" x14ac:dyDescent="0.25">
      <c r="A37" s="6">
        <v>12</v>
      </c>
      <c r="B37" t="s">
        <v>549</v>
      </c>
      <c r="C37" t="s">
        <v>550</v>
      </c>
      <c r="D37" t="s">
        <v>551</v>
      </c>
      <c r="E37" t="s">
        <v>205</v>
      </c>
      <c r="F37" t="s">
        <v>552</v>
      </c>
      <c r="G37" t="s">
        <v>553</v>
      </c>
    </row>
    <row r="38" spans="1:7" x14ac:dyDescent="0.25">
      <c r="A38" s="6">
        <v>12</v>
      </c>
      <c r="B38" t="s">
        <v>566</v>
      </c>
      <c r="C38" t="s">
        <v>567</v>
      </c>
      <c r="D38" t="s">
        <v>568</v>
      </c>
      <c r="E38" t="s">
        <v>204</v>
      </c>
      <c r="F38" t="s">
        <v>560</v>
      </c>
      <c r="G38" t="s">
        <v>561</v>
      </c>
    </row>
    <row r="39" spans="1:7" x14ac:dyDescent="0.25">
      <c r="A39" s="6">
        <v>12</v>
      </c>
      <c r="B39" t="s">
        <v>569</v>
      </c>
      <c r="C39" t="s">
        <v>570</v>
      </c>
      <c r="D39" t="s">
        <v>571</v>
      </c>
      <c r="E39" t="s">
        <v>205</v>
      </c>
      <c r="F39" t="s">
        <v>572</v>
      </c>
      <c r="G39" t="s">
        <v>573</v>
      </c>
    </row>
    <row r="40" spans="1:7" x14ac:dyDescent="0.25">
      <c r="A40" s="6">
        <v>13</v>
      </c>
      <c r="B40" t="s">
        <v>514</v>
      </c>
      <c r="C40" t="s">
        <v>515</v>
      </c>
      <c r="D40" t="s">
        <v>516</v>
      </c>
      <c r="E40" t="s">
        <v>205</v>
      </c>
      <c r="F40" t="s">
        <v>517</v>
      </c>
      <c r="G40" t="s">
        <v>518</v>
      </c>
    </row>
    <row r="41" spans="1:7" x14ac:dyDescent="0.25">
      <c r="A41" s="6">
        <v>13</v>
      </c>
      <c r="B41" t="s">
        <v>519</v>
      </c>
      <c r="C41" t="s">
        <v>520</v>
      </c>
      <c r="D41" t="s">
        <v>521</v>
      </c>
      <c r="E41" t="s">
        <v>204</v>
      </c>
      <c r="F41" t="s">
        <v>522</v>
      </c>
      <c r="G41" t="s">
        <v>523</v>
      </c>
    </row>
    <row r="42" spans="1:7" x14ac:dyDescent="0.25">
      <c r="A42" s="6">
        <v>13</v>
      </c>
      <c r="B42" t="s">
        <v>510</v>
      </c>
      <c r="C42" t="s">
        <v>511</v>
      </c>
      <c r="D42" t="s">
        <v>610</v>
      </c>
      <c r="E42" t="s">
        <v>205</v>
      </c>
      <c r="F42" t="s">
        <v>552</v>
      </c>
      <c r="G42" t="s">
        <v>553</v>
      </c>
    </row>
    <row r="43" spans="1:7" x14ac:dyDescent="0.25">
      <c r="A43" s="6">
        <v>14</v>
      </c>
      <c r="B43" t="s">
        <v>574</v>
      </c>
      <c r="C43" t="s">
        <v>575</v>
      </c>
      <c r="D43" t="s">
        <v>576</v>
      </c>
      <c r="E43" t="s">
        <v>204</v>
      </c>
      <c r="F43" t="s">
        <v>577</v>
      </c>
      <c r="G43" t="s">
        <v>428</v>
      </c>
    </row>
    <row r="44" spans="1:7" x14ac:dyDescent="0.25">
      <c r="A44" s="6">
        <v>14</v>
      </c>
      <c r="B44" t="s">
        <v>578</v>
      </c>
      <c r="C44" t="s">
        <v>579</v>
      </c>
      <c r="D44" t="s">
        <v>580</v>
      </c>
      <c r="E44" t="s">
        <v>204</v>
      </c>
      <c r="F44" t="s">
        <v>581</v>
      </c>
      <c r="G44" t="s">
        <v>582</v>
      </c>
    </row>
    <row r="45" spans="1:7" x14ac:dyDescent="0.25">
      <c r="A45" s="6">
        <v>14</v>
      </c>
      <c r="B45" t="s">
        <v>583</v>
      </c>
      <c r="C45" t="s">
        <v>555</v>
      </c>
      <c r="D45" t="s">
        <v>584</v>
      </c>
      <c r="E45" t="s">
        <v>204</v>
      </c>
      <c r="F45" t="s">
        <v>585</v>
      </c>
      <c r="G45" t="s">
        <v>586</v>
      </c>
    </row>
    <row r="46" spans="1:7" x14ac:dyDescent="0.25">
      <c r="A46" s="6">
        <v>15</v>
      </c>
      <c r="B46" t="s">
        <v>574</v>
      </c>
      <c r="C46" t="s">
        <v>575</v>
      </c>
      <c r="D46" t="s">
        <v>576</v>
      </c>
      <c r="E46" t="s">
        <v>204</v>
      </c>
      <c r="F46" t="s">
        <v>577</v>
      </c>
      <c r="G46" t="s">
        <v>428</v>
      </c>
    </row>
    <row r="47" spans="1:7" x14ac:dyDescent="0.25">
      <c r="A47" s="6">
        <v>15</v>
      </c>
      <c r="B47" t="s">
        <v>578</v>
      </c>
      <c r="C47" t="s">
        <v>579</v>
      </c>
      <c r="D47" t="s">
        <v>580</v>
      </c>
      <c r="E47" t="s">
        <v>204</v>
      </c>
      <c r="F47" t="s">
        <v>581</v>
      </c>
      <c r="G47" t="s">
        <v>582</v>
      </c>
    </row>
    <row r="48" spans="1:7" x14ac:dyDescent="0.25">
      <c r="A48" s="6">
        <v>15</v>
      </c>
      <c r="B48" t="s">
        <v>583</v>
      </c>
      <c r="C48" t="s">
        <v>555</v>
      </c>
      <c r="D48" t="s">
        <v>584</v>
      </c>
      <c r="E48" t="s">
        <v>204</v>
      </c>
      <c r="F48" t="s">
        <v>585</v>
      </c>
      <c r="G48" t="s">
        <v>586</v>
      </c>
    </row>
    <row r="49" spans="1:7" x14ac:dyDescent="0.25">
      <c r="A49" s="6">
        <v>16</v>
      </c>
      <c r="B49" t="s">
        <v>510</v>
      </c>
      <c r="C49" t="s">
        <v>511</v>
      </c>
      <c r="D49" t="s">
        <v>512</v>
      </c>
      <c r="E49" t="s">
        <v>204</v>
      </c>
      <c r="F49" t="s">
        <v>513</v>
      </c>
      <c r="G49" t="s">
        <v>422</v>
      </c>
    </row>
    <row r="50" spans="1:7" x14ac:dyDescent="0.25">
      <c r="A50" s="6">
        <v>16</v>
      </c>
      <c r="B50" t="s">
        <v>496</v>
      </c>
      <c r="C50" t="s">
        <v>497</v>
      </c>
      <c r="D50" t="s">
        <v>498</v>
      </c>
      <c r="E50" t="s">
        <v>204</v>
      </c>
      <c r="F50" t="s">
        <v>499</v>
      </c>
      <c r="G50" t="s">
        <v>500</v>
      </c>
    </row>
    <row r="51" spans="1:7" x14ac:dyDescent="0.25">
      <c r="A51" s="6">
        <v>16</v>
      </c>
      <c r="B51" t="s">
        <v>506</v>
      </c>
      <c r="C51" t="s">
        <v>507</v>
      </c>
      <c r="D51" t="s">
        <v>508</v>
      </c>
      <c r="E51" t="s">
        <v>204</v>
      </c>
      <c r="F51" t="s">
        <v>509</v>
      </c>
      <c r="G51" t="s">
        <v>424</v>
      </c>
    </row>
    <row r="52" spans="1:7" x14ac:dyDescent="0.25">
      <c r="A52">
        <v>17</v>
      </c>
      <c r="B52" t="s">
        <v>606</v>
      </c>
      <c r="C52" t="s">
        <v>559</v>
      </c>
      <c r="D52" t="s">
        <v>607</v>
      </c>
      <c r="E52" t="s">
        <v>205</v>
      </c>
      <c r="F52" t="s">
        <v>608</v>
      </c>
      <c r="G52" t="s">
        <v>609</v>
      </c>
    </row>
  </sheetData>
  <dataValidations count="1">
    <dataValidation type="list" allowBlank="1" showErrorMessage="1" sqref="E4:E192">
      <formula1>Hidden_1_Tabla_5776514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7" x14ac:dyDescent="0.25">
      <c r="A4">
        <v>1</v>
      </c>
      <c r="B4" t="s">
        <v>587</v>
      </c>
      <c r="C4" t="s">
        <v>587</v>
      </c>
      <c r="D4" t="s">
        <v>587</v>
      </c>
      <c r="F4" t="s">
        <v>587</v>
      </c>
      <c r="G4" t="s">
        <v>587</v>
      </c>
    </row>
    <row r="5" spans="1:7" x14ac:dyDescent="0.25">
      <c r="A5">
        <v>2</v>
      </c>
      <c r="B5" t="s">
        <v>587</v>
      </c>
      <c r="C5" t="s">
        <v>587</v>
      </c>
      <c r="D5" t="s">
        <v>587</v>
      </c>
      <c r="F5" t="s">
        <v>587</v>
      </c>
      <c r="G5" t="s">
        <v>587</v>
      </c>
    </row>
    <row r="6" spans="1:7" x14ac:dyDescent="0.25">
      <c r="A6">
        <v>3</v>
      </c>
      <c r="B6" t="s">
        <v>587</v>
      </c>
      <c r="C6" t="s">
        <v>587</v>
      </c>
      <c r="D6" t="s">
        <v>587</v>
      </c>
      <c r="F6" t="s">
        <v>587</v>
      </c>
      <c r="G6" t="s">
        <v>587</v>
      </c>
    </row>
    <row r="7" spans="1:7" x14ac:dyDescent="0.25">
      <c r="A7">
        <v>4</v>
      </c>
      <c r="B7" t="s">
        <v>587</v>
      </c>
      <c r="C7" t="s">
        <v>587</v>
      </c>
      <c r="D7" t="s">
        <v>587</v>
      </c>
      <c r="F7" t="s">
        <v>587</v>
      </c>
      <c r="G7" t="s">
        <v>587</v>
      </c>
    </row>
    <row r="8" spans="1:7" x14ac:dyDescent="0.25">
      <c r="A8">
        <v>5</v>
      </c>
      <c r="B8" t="s">
        <v>587</v>
      </c>
      <c r="C8" t="s">
        <v>587</v>
      </c>
      <c r="D8" t="s">
        <v>587</v>
      </c>
      <c r="F8" t="s">
        <v>587</v>
      </c>
      <c r="G8" t="s">
        <v>587</v>
      </c>
    </row>
    <row r="9" spans="1:7" x14ac:dyDescent="0.25">
      <c r="A9">
        <v>6</v>
      </c>
      <c r="B9" t="s">
        <v>587</v>
      </c>
      <c r="C9" t="s">
        <v>587</v>
      </c>
      <c r="D9" t="s">
        <v>587</v>
      </c>
      <c r="F9" t="s">
        <v>587</v>
      </c>
      <c r="G9" t="s">
        <v>587</v>
      </c>
    </row>
    <row r="10" spans="1:7" x14ac:dyDescent="0.25">
      <c r="A10">
        <v>7</v>
      </c>
      <c r="B10" t="s">
        <v>587</v>
      </c>
      <c r="C10" t="s">
        <v>587</v>
      </c>
      <c r="D10" t="s">
        <v>587</v>
      </c>
      <c r="F10" t="s">
        <v>587</v>
      </c>
      <c r="G10" t="s">
        <v>587</v>
      </c>
    </row>
    <row r="11" spans="1:7" x14ac:dyDescent="0.25">
      <c r="A11">
        <v>8</v>
      </c>
      <c r="B11" t="s">
        <v>587</v>
      </c>
      <c r="C11" t="s">
        <v>587</v>
      </c>
      <c r="D11" t="s">
        <v>587</v>
      </c>
      <c r="F11" t="s">
        <v>587</v>
      </c>
      <c r="G11" t="s">
        <v>587</v>
      </c>
    </row>
    <row r="12" spans="1:7" x14ac:dyDescent="0.25">
      <c r="A12">
        <v>9</v>
      </c>
      <c r="B12" t="s">
        <v>587</v>
      </c>
      <c r="C12" t="s">
        <v>587</v>
      </c>
      <c r="D12" t="s">
        <v>587</v>
      </c>
      <c r="F12" t="s">
        <v>587</v>
      </c>
      <c r="G12" t="s">
        <v>587</v>
      </c>
    </row>
    <row r="13" spans="1:7" x14ac:dyDescent="0.25">
      <c r="A13">
        <v>10</v>
      </c>
      <c r="B13" t="s">
        <v>587</v>
      </c>
      <c r="C13" t="s">
        <v>587</v>
      </c>
      <c r="D13" t="s">
        <v>587</v>
      </c>
      <c r="F13" t="s">
        <v>587</v>
      </c>
      <c r="G13" t="s">
        <v>587</v>
      </c>
    </row>
    <row r="14" spans="1:7" x14ac:dyDescent="0.25">
      <c r="A14">
        <v>11</v>
      </c>
      <c r="B14" t="s">
        <v>587</v>
      </c>
      <c r="C14" t="s">
        <v>587</v>
      </c>
      <c r="D14" t="s">
        <v>587</v>
      </c>
      <c r="F14" t="s">
        <v>587</v>
      </c>
      <c r="G14" t="s">
        <v>587</v>
      </c>
    </row>
    <row r="15" spans="1:7" x14ac:dyDescent="0.25">
      <c r="A15">
        <v>12</v>
      </c>
      <c r="B15" t="s">
        <v>587</v>
      </c>
      <c r="C15" t="s">
        <v>587</v>
      </c>
      <c r="D15" t="s">
        <v>587</v>
      </c>
      <c r="F15" t="s">
        <v>587</v>
      </c>
      <c r="G15" t="s">
        <v>587</v>
      </c>
    </row>
    <row r="16" spans="1:7" x14ac:dyDescent="0.25">
      <c r="A16">
        <v>13</v>
      </c>
      <c r="B16" t="s">
        <v>587</v>
      </c>
      <c r="C16" t="s">
        <v>587</v>
      </c>
      <c r="D16" t="s">
        <v>587</v>
      </c>
      <c r="F16" t="s">
        <v>587</v>
      </c>
      <c r="G16" t="s">
        <v>587</v>
      </c>
    </row>
    <row r="17" spans="1:7" x14ac:dyDescent="0.25">
      <c r="A17">
        <v>14</v>
      </c>
      <c r="B17" t="s">
        <v>587</v>
      </c>
      <c r="C17" t="s">
        <v>587</v>
      </c>
      <c r="D17" t="s">
        <v>587</v>
      </c>
      <c r="F17" t="s">
        <v>587</v>
      </c>
      <c r="G17" t="s">
        <v>587</v>
      </c>
    </row>
    <row r="18" spans="1:7" x14ac:dyDescent="0.25">
      <c r="A18">
        <v>15</v>
      </c>
      <c r="B18" t="s">
        <v>587</v>
      </c>
      <c r="C18" t="s">
        <v>587</v>
      </c>
      <c r="D18" t="s">
        <v>587</v>
      </c>
      <c r="F18" t="s">
        <v>587</v>
      </c>
      <c r="G18" t="s">
        <v>587</v>
      </c>
    </row>
    <row r="19" spans="1:7" x14ac:dyDescent="0.25">
      <c r="A19">
        <v>16</v>
      </c>
      <c r="B19" t="s">
        <v>587</v>
      </c>
      <c r="C19" t="s">
        <v>587</v>
      </c>
      <c r="D19" t="s">
        <v>587</v>
      </c>
      <c r="F19" t="s">
        <v>587</v>
      </c>
      <c r="G19" t="s">
        <v>587</v>
      </c>
    </row>
    <row r="20" spans="1:7" x14ac:dyDescent="0.25">
      <c r="A20">
        <v>17</v>
      </c>
      <c r="B20" t="s">
        <v>587</v>
      </c>
      <c r="C20" t="s">
        <v>587</v>
      </c>
      <c r="D20" t="s">
        <v>587</v>
      </c>
      <c r="F20" t="s">
        <v>587</v>
      </c>
      <c r="G20" t="s">
        <v>587</v>
      </c>
    </row>
  </sheetData>
  <dataValidations count="1">
    <dataValidation type="list" allowBlank="1" showErrorMessage="1" sqref="E4:E197">
      <formula1>Hidden_1_Tabla_5776524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topLeftCell="A3" workbookViewId="0">
      <selection activeCell="A21" sqref="A21:XFD23"/>
    </sheetView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  <row r="4" spans="1:7" x14ac:dyDescent="0.25">
      <c r="A4">
        <v>1</v>
      </c>
      <c r="B4" t="s">
        <v>587</v>
      </c>
      <c r="C4" t="s">
        <v>587</v>
      </c>
      <c r="D4" t="s">
        <v>587</v>
      </c>
      <c r="F4" t="s">
        <v>587</v>
      </c>
      <c r="G4" t="s">
        <v>587</v>
      </c>
    </row>
    <row r="5" spans="1:7" x14ac:dyDescent="0.25">
      <c r="A5">
        <v>2</v>
      </c>
      <c r="B5" t="s">
        <v>587</v>
      </c>
      <c r="C5" t="s">
        <v>587</v>
      </c>
      <c r="D5" t="s">
        <v>587</v>
      </c>
      <c r="F5" t="s">
        <v>587</v>
      </c>
      <c r="G5" t="s">
        <v>587</v>
      </c>
    </row>
    <row r="6" spans="1:7" x14ac:dyDescent="0.25">
      <c r="A6">
        <v>3</v>
      </c>
      <c r="B6" t="s">
        <v>587</v>
      </c>
      <c r="C6" t="s">
        <v>587</v>
      </c>
      <c r="D6" t="s">
        <v>587</v>
      </c>
      <c r="F6" t="s">
        <v>587</v>
      </c>
      <c r="G6" t="s">
        <v>587</v>
      </c>
    </row>
    <row r="7" spans="1:7" x14ac:dyDescent="0.25">
      <c r="A7">
        <v>4</v>
      </c>
      <c r="B7" t="s">
        <v>587</v>
      </c>
      <c r="C7" t="s">
        <v>587</v>
      </c>
      <c r="D7" t="s">
        <v>587</v>
      </c>
      <c r="F7" t="s">
        <v>587</v>
      </c>
      <c r="G7" t="s">
        <v>587</v>
      </c>
    </row>
    <row r="8" spans="1:7" x14ac:dyDescent="0.25">
      <c r="A8">
        <v>5</v>
      </c>
      <c r="B8" t="s">
        <v>587</v>
      </c>
      <c r="C8" t="s">
        <v>587</v>
      </c>
      <c r="D8" t="s">
        <v>587</v>
      </c>
      <c r="F8" t="s">
        <v>587</v>
      </c>
      <c r="G8" t="s">
        <v>587</v>
      </c>
    </row>
    <row r="9" spans="1:7" x14ac:dyDescent="0.25">
      <c r="A9">
        <v>6</v>
      </c>
      <c r="B9" t="s">
        <v>587</v>
      </c>
      <c r="C9" t="s">
        <v>587</v>
      </c>
      <c r="D9" t="s">
        <v>587</v>
      </c>
      <c r="F9" t="s">
        <v>587</v>
      </c>
      <c r="G9" t="s">
        <v>587</v>
      </c>
    </row>
    <row r="10" spans="1:7" x14ac:dyDescent="0.25">
      <c r="A10">
        <v>7</v>
      </c>
      <c r="B10" t="s">
        <v>587</v>
      </c>
      <c r="C10" t="s">
        <v>587</v>
      </c>
      <c r="D10" t="s">
        <v>587</v>
      </c>
      <c r="F10" t="s">
        <v>587</v>
      </c>
      <c r="G10" t="s">
        <v>587</v>
      </c>
    </row>
    <row r="11" spans="1:7" x14ac:dyDescent="0.25">
      <c r="A11">
        <v>8</v>
      </c>
      <c r="B11" t="s">
        <v>587</v>
      </c>
      <c r="C11" t="s">
        <v>587</v>
      </c>
      <c r="D11" t="s">
        <v>587</v>
      </c>
      <c r="F11" t="s">
        <v>587</v>
      </c>
      <c r="G11" t="s">
        <v>587</v>
      </c>
    </row>
    <row r="12" spans="1:7" x14ac:dyDescent="0.25">
      <c r="A12">
        <v>9</v>
      </c>
      <c r="B12" t="s">
        <v>587</v>
      </c>
      <c r="C12" t="s">
        <v>587</v>
      </c>
      <c r="D12" t="s">
        <v>587</v>
      </c>
      <c r="F12" t="s">
        <v>587</v>
      </c>
      <c r="G12" t="s">
        <v>587</v>
      </c>
    </row>
    <row r="13" spans="1:7" x14ac:dyDescent="0.25">
      <c r="A13">
        <v>10</v>
      </c>
      <c r="B13" t="s">
        <v>587</v>
      </c>
      <c r="C13" t="s">
        <v>587</v>
      </c>
      <c r="D13" t="s">
        <v>587</v>
      </c>
      <c r="F13" t="s">
        <v>587</v>
      </c>
      <c r="G13" t="s">
        <v>587</v>
      </c>
    </row>
    <row r="14" spans="1:7" x14ac:dyDescent="0.25">
      <c r="A14">
        <v>11</v>
      </c>
      <c r="B14" t="s">
        <v>587</v>
      </c>
      <c r="C14" t="s">
        <v>587</v>
      </c>
      <c r="D14" t="s">
        <v>587</v>
      </c>
      <c r="F14" t="s">
        <v>587</v>
      </c>
      <c r="G14" t="s">
        <v>587</v>
      </c>
    </row>
    <row r="15" spans="1:7" x14ac:dyDescent="0.25">
      <c r="A15">
        <v>12</v>
      </c>
      <c r="B15" t="s">
        <v>587</v>
      </c>
      <c r="C15" t="s">
        <v>587</v>
      </c>
      <c r="D15" t="s">
        <v>587</v>
      </c>
      <c r="F15" t="s">
        <v>587</v>
      </c>
      <c r="G15" t="s">
        <v>587</v>
      </c>
    </row>
    <row r="16" spans="1:7" x14ac:dyDescent="0.25">
      <c r="A16">
        <v>13</v>
      </c>
      <c r="B16" t="s">
        <v>587</v>
      </c>
      <c r="C16" t="s">
        <v>587</v>
      </c>
      <c r="D16" t="s">
        <v>587</v>
      </c>
      <c r="F16" t="s">
        <v>587</v>
      </c>
      <c r="G16" t="s">
        <v>587</v>
      </c>
    </row>
    <row r="17" spans="1:7" x14ac:dyDescent="0.25">
      <c r="A17">
        <v>14</v>
      </c>
      <c r="B17" t="s">
        <v>587</v>
      </c>
      <c r="C17" t="s">
        <v>587</v>
      </c>
      <c r="D17" t="s">
        <v>587</v>
      </c>
      <c r="F17" t="s">
        <v>587</v>
      </c>
      <c r="G17" t="s">
        <v>587</v>
      </c>
    </row>
    <row r="18" spans="1:7" x14ac:dyDescent="0.25">
      <c r="A18">
        <v>15</v>
      </c>
      <c r="B18" t="s">
        <v>587</v>
      </c>
      <c r="C18" t="s">
        <v>587</v>
      </c>
      <c r="D18" t="s">
        <v>587</v>
      </c>
      <c r="F18" t="s">
        <v>587</v>
      </c>
      <c r="G18" t="s">
        <v>587</v>
      </c>
    </row>
    <row r="19" spans="1:7" x14ac:dyDescent="0.25">
      <c r="A19">
        <v>16</v>
      </c>
      <c r="B19" t="s">
        <v>587</v>
      </c>
      <c r="C19" t="s">
        <v>587</v>
      </c>
      <c r="D19" t="s">
        <v>587</v>
      </c>
      <c r="F19" t="s">
        <v>587</v>
      </c>
      <c r="G19" t="s">
        <v>587</v>
      </c>
    </row>
    <row r="20" spans="1:7" x14ac:dyDescent="0.25">
      <c r="A20">
        <v>17</v>
      </c>
      <c r="B20" t="s">
        <v>587</v>
      </c>
      <c r="C20" t="s">
        <v>587</v>
      </c>
      <c r="D20" t="s">
        <v>587</v>
      </c>
      <c r="F20" t="s">
        <v>587</v>
      </c>
      <c r="G20" t="s">
        <v>587</v>
      </c>
    </row>
  </sheetData>
  <dataValidations count="1">
    <dataValidation type="list" allowBlank="1" showErrorMessage="1" sqref="E4:E198">
      <formula1>Hidden_1_Tabla_5776534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topLeftCell="A3" workbookViewId="0">
      <selection activeCell="A20" sqref="A20"/>
    </sheetView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  <row r="4" spans="1:4" x14ac:dyDescent="0.25">
      <c r="A4">
        <v>1</v>
      </c>
      <c r="B4" t="s">
        <v>587</v>
      </c>
      <c r="C4" t="s">
        <v>587</v>
      </c>
      <c r="D4" t="s">
        <v>587</v>
      </c>
    </row>
    <row r="5" spans="1:4" x14ac:dyDescent="0.25">
      <c r="A5">
        <v>2</v>
      </c>
      <c r="B5" t="s">
        <v>587</v>
      </c>
      <c r="C5" t="s">
        <v>587</v>
      </c>
      <c r="D5" t="s">
        <v>587</v>
      </c>
    </row>
    <row r="6" spans="1:4" x14ac:dyDescent="0.25">
      <c r="A6">
        <v>3</v>
      </c>
      <c r="B6" t="s">
        <v>587</v>
      </c>
      <c r="C6" t="s">
        <v>587</v>
      </c>
      <c r="D6" t="s">
        <v>587</v>
      </c>
    </row>
    <row r="7" spans="1:4" x14ac:dyDescent="0.25">
      <c r="A7">
        <v>4</v>
      </c>
      <c r="B7" t="s">
        <v>587</v>
      </c>
      <c r="C7" t="s">
        <v>587</v>
      </c>
      <c r="D7" t="s">
        <v>587</v>
      </c>
    </row>
    <row r="8" spans="1:4" x14ac:dyDescent="0.25">
      <c r="A8">
        <v>5</v>
      </c>
      <c r="B8" t="s">
        <v>587</v>
      </c>
      <c r="C8" t="s">
        <v>587</v>
      </c>
      <c r="D8" t="s">
        <v>587</v>
      </c>
    </row>
    <row r="9" spans="1:4" x14ac:dyDescent="0.25">
      <c r="A9">
        <v>6</v>
      </c>
      <c r="B9" t="s">
        <v>587</v>
      </c>
      <c r="C9" t="s">
        <v>587</v>
      </c>
      <c r="D9" t="s">
        <v>587</v>
      </c>
    </row>
    <row r="10" spans="1:4" x14ac:dyDescent="0.25">
      <c r="A10">
        <v>7</v>
      </c>
      <c r="B10" t="s">
        <v>587</v>
      </c>
      <c r="C10" t="s">
        <v>587</v>
      </c>
      <c r="D10" t="s">
        <v>587</v>
      </c>
    </row>
    <row r="11" spans="1:4" x14ac:dyDescent="0.25">
      <c r="A11">
        <v>8</v>
      </c>
      <c r="B11" t="s">
        <v>587</v>
      </c>
      <c r="C11" t="s">
        <v>587</v>
      </c>
      <c r="D11" t="s">
        <v>587</v>
      </c>
    </row>
    <row r="12" spans="1:4" x14ac:dyDescent="0.25">
      <c r="A12">
        <v>9</v>
      </c>
      <c r="B12" t="s">
        <v>587</v>
      </c>
      <c r="C12" t="s">
        <v>587</v>
      </c>
      <c r="D12" t="s">
        <v>587</v>
      </c>
    </row>
    <row r="13" spans="1:4" x14ac:dyDescent="0.25">
      <c r="A13">
        <v>10</v>
      </c>
      <c r="B13" t="s">
        <v>587</v>
      </c>
      <c r="C13" t="s">
        <v>587</v>
      </c>
      <c r="D13" t="s">
        <v>587</v>
      </c>
    </row>
    <row r="14" spans="1:4" x14ac:dyDescent="0.25">
      <c r="A14">
        <v>11</v>
      </c>
      <c r="B14" t="s">
        <v>587</v>
      </c>
      <c r="C14" t="s">
        <v>587</v>
      </c>
      <c r="D14" t="s">
        <v>587</v>
      </c>
    </row>
    <row r="15" spans="1:4" x14ac:dyDescent="0.25">
      <c r="A15">
        <v>12</v>
      </c>
      <c r="B15" t="s">
        <v>587</v>
      </c>
      <c r="C15" t="s">
        <v>587</v>
      </c>
      <c r="D15" t="s">
        <v>587</v>
      </c>
    </row>
    <row r="16" spans="1:4" x14ac:dyDescent="0.25">
      <c r="A16">
        <v>13</v>
      </c>
      <c r="B16" t="s">
        <v>587</v>
      </c>
      <c r="C16" t="s">
        <v>587</v>
      </c>
      <c r="D16" t="s">
        <v>587</v>
      </c>
    </row>
    <row r="17" spans="1:4" x14ac:dyDescent="0.25">
      <c r="A17">
        <v>14</v>
      </c>
      <c r="B17" t="s">
        <v>587</v>
      </c>
      <c r="C17" t="s">
        <v>587</v>
      </c>
      <c r="D17" t="s">
        <v>587</v>
      </c>
    </row>
    <row r="18" spans="1:4" x14ac:dyDescent="0.25">
      <c r="A18">
        <v>15</v>
      </c>
      <c r="B18" t="s">
        <v>587</v>
      </c>
      <c r="C18" t="s">
        <v>587</v>
      </c>
      <c r="D18" t="s">
        <v>587</v>
      </c>
    </row>
    <row r="19" spans="1:4" x14ac:dyDescent="0.25">
      <c r="A19">
        <v>16</v>
      </c>
      <c r="B19" t="s">
        <v>587</v>
      </c>
      <c r="C19" t="s">
        <v>587</v>
      </c>
      <c r="D19" t="s">
        <v>587</v>
      </c>
    </row>
    <row r="20" spans="1:4" x14ac:dyDescent="0.25">
      <c r="A20">
        <v>17</v>
      </c>
      <c r="B20" t="s">
        <v>587</v>
      </c>
      <c r="C20" t="s">
        <v>587</v>
      </c>
      <c r="D20" t="s">
        <v>587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topLeftCell="A3" workbookViewId="0">
      <selection activeCell="A7" sqref="A7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  <row r="4" spans="1:2" x14ac:dyDescent="0.25">
      <c r="A4">
        <v>1</v>
      </c>
      <c r="B4">
        <v>3591</v>
      </c>
    </row>
    <row r="5" spans="1:2" x14ac:dyDescent="0.25">
      <c r="A5">
        <v>2</v>
      </c>
      <c r="B5">
        <v>3581</v>
      </c>
    </row>
    <row r="6" spans="1:2" x14ac:dyDescent="0.25">
      <c r="A6">
        <v>3</v>
      </c>
      <c r="B6">
        <v>2111</v>
      </c>
    </row>
    <row r="7" spans="1:2" x14ac:dyDescent="0.25">
      <c r="A7">
        <v>4</v>
      </c>
      <c r="B7" t="s">
        <v>616</v>
      </c>
    </row>
    <row r="8" spans="1:2" x14ac:dyDescent="0.25">
      <c r="A8">
        <v>5</v>
      </c>
      <c r="B8">
        <v>3531</v>
      </c>
    </row>
    <row r="9" spans="1:2" x14ac:dyDescent="0.25">
      <c r="A9">
        <v>6</v>
      </c>
      <c r="B9">
        <v>3521</v>
      </c>
    </row>
    <row r="10" spans="1:2" x14ac:dyDescent="0.25">
      <c r="A10">
        <v>7</v>
      </c>
      <c r="B10">
        <v>3321</v>
      </c>
    </row>
    <row r="11" spans="1:2" x14ac:dyDescent="0.25">
      <c r="A11">
        <v>8</v>
      </c>
      <c r="B11">
        <v>3321</v>
      </c>
    </row>
    <row r="12" spans="1:2" x14ac:dyDescent="0.25">
      <c r="A12">
        <v>9</v>
      </c>
      <c r="B12">
        <v>3321</v>
      </c>
    </row>
    <row r="13" spans="1:2" x14ac:dyDescent="0.25">
      <c r="A13">
        <v>10</v>
      </c>
      <c r="B13">
        <v>3321</v>
      </c>
    </row>
    <row r="14" spans="1:2" x14ac:dyDescent="0.25">
      <c r="A14">
        <v>11</v>
      </c>
      <c r="B14">
        <v>3321</v>
      </c>
    </row>
    <row r="15" spans="1:2" x14ac:dyDescent="0.25">
      <c r="A15">
        <v>12</v>
      </c>
      <c r="B15">
        <v>3321</v>
      </c>
    </row>
    <row r="16" spans="1:2" x14ac:dyDescent="0.25">
      <c r="A16">
        <v>13</v>
      </c>
      <c r="B16">
        <v>3341</v>
      </c>
    </row>
    <row r="17" spans="1:2" x14ac:dyDescent="0.25">
      <c r="A17">
        <v>14</v>
      </c>
      <c r="B17">
        <v>3321</v>
      </c>
    </row>
    <row r="18" spans="1:2" x14ac:dyDescent="0.25">
      <c r="A18">
        <v>15</v>
      </c>
      <c r="B18">
        <v>3321</v>
      </c>
    </row>
    <row r="19" spans="1:2" x14ac:dyDescent="0.25">
      <c r="A19">
        <v>16</v>
      </c>
      <c r="B19">
        <v>2161</v>
      </c>
    </row>
    <row r="20" spans="1:2" x14ac:dyDescent="0.25">
      <c r="A20">
        <v>17</v>
      </c>
      <c r="B20">
        <v>2711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topLeftCell="A3" workbookViewId="0">
      <selection activeCell="A21" sqref="A21"/>
    </sheetView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  <row r="4" spans="1:5" x14ac:dyDescent="0.25">
      <c r="A4">
        <v>1</v>
      </c>
      <c r="B4">
        <v>0</v>
      </c>
      <c r="C4" t="s">
        <v>587</v>
      </c>
    </row>
    <row r="5" spans="1:5" x14ac:dyDescent="0.25">
      <c r="A5">
        <v>2</v>
      </c>
      <c r="B5">
        <v>0</v>
      </c>
      <c r="C5" t="s">
        <v>587</v>
      </c>
    </row>
    <row r="6" spans="1:5" x14ac:dyDescent="0.25">
      <c r="A6">
        <v>3</v>
      </c>
      <c r="B6">
        <v>0</v>
      </c>
      <c r="C6" t="s">
        <v>587</v>
      </c>
    </row>
    <row r="7" spans="1:5" x14ac:dyDescent="0.25">
      <c r="A7">
        <v>4</v>
      </c>
      <c r="B7">
        <v>0</v>
      </c>
      <c r="C7" t="s">
        <v>587</v>
      </c>
    </row>
    <row r="8" spans="1:5" x14ac:dyDescent="0.25">
      <c r="A8">
        <v>5</v>
      </c>
      <c r="B8">
        <v>0</v>
      </c>
      <c r="C8" t="s">
        <v>587</v>
      </c>
    </row>
    <row r="9" spans="1:5" x14ac:dyDescent="0.25">
      <c r="A9">
        <v>6</v>
      </c>
      <c r="B9">
        <v>0</v>
      </c>
      <c r="C9" t="s">
        <v>587</v>
      </c>
    </row>
    <row r="10" spans="1:5" x14ac:dyDescent="0.25">
      <c r="A10">
        <v>7</v>
      </c>
      <c r="B10">
        <v>0</v>
      </c>
      <c r="C10" t="s">
        <v>587</v>
      </c>
    </row>
    <row r="11" spans="1:5" x14ac:dyDescent="0.25">
      <c r="A11">
        <v>8</v>
      </c>
      <c r="B11">
        <v>0</v>
      </c>
      <c r="C11" t="s">
        <v>587</v>
      </c>
    </row>
    <row r="12" spans="1:5" x14ac:dyDescent="0.25">
      <c r="A12">
        <v>9</v>
      </c>
      <c r="B12">
        <v>0</v>
      </c>
      <c r="C12" t="s">
        <v>587</v>
      </c>
    </row>
    <row r="13" spans="1:5" x14ac:dyDescent="0.25">
      <c r="A13">
        <v>10</v>
      </c>
      <c r="B13">
        <v>0</v>
      </c>
      <c r="C13" t="s">
        <v>587</v>
      </c>
    </row>
    <row r="14" spans="1:5" x14ac:dyDescent="0.25">
      <c r="A14">
        <v>11</v>
      </c>
      <c r="B14">
        <v>0</v>
      </c>
      <c r="C14" t="s">
        <v>587</v>
      </c>
    </row>
    <row r="15" spans="1:5" x14ac:dyDescent="0.25">
      <c r="A15">
        <v>12</v>
      </c>
      <c r="B15">
        <v>0</v>
      </c>
      <c r="C15" t="s">
        <v>587</v>
      </c>
    </row>
    <row r="16" spans="1:5" x14ac:dyDescent="0.25">
      <c r="A16">
        <v>13</v>
      </c>
      <c r="B16">
        <v>0</v>
      </c>
      <c r="C16" t="s">
        <v>587</v>
      </c>
    </row>
    <row r="17" spans="1:3" x14ac:dyDescent="0.25">
      <c r="A17">
        <v>14</v>
      </c>
      <c r="B17">
        <v>0</v>
      </c>
      <c r="C17" t="s">
        <v>587</v>
      </c>
    </row>
    <row r="18" spans="1:3" x14ac:dyDescent="0.25">
      <c r="A18">
        <v>15</v>
      </c>
      <c r="B18">
        <v>0</v>
      </c>
      <c r="C18" t="s">
        <v>587</v>
      </c>
    </row>
    <row r="19" spans="1:3" x14ac:dyDescent="0.25">
      <c r="A19">
        <v>16</v>
      </c>
      <c r="B19">
        <v>0</v>
      </c>
      <c r="C19" t="s">
        <v>587</v>
      </c>
    </row>
    <row r="20" spans="1:3" x14ac:dyDescent="0.25">
      <c r="A20">
        <v>17</v>
      </c>
      <c r="B20">
        <v>0</v>
      </c>
      <c r="C20" t="s">
        <v>587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Tabla_577624</vt:lpstr>
      <vt:lpstr>Hidden_1_Tabla_577624</vt:lpstr>
      <vt:lpstr>Tabla_577651</vt:lpstr>
      <vt:lpstr>Hidden_1_Tabla_577651</vt:lpstr>
      <vt:lpstr>Tabla_577652</vt:lpstr>
      <vt:lpstr>Hidden_1_Tabla_577652</vt:lpstr>
      <vt:lpstr>Tabla_577653</vt:lpstr>
      <vt:lpstr>Hidden_1_Tabla_577653</vt:lpstr>
      <vt:lpstr>Tabla_577621</vt:lpstr>
      <vt:lpstr>Tabla_577654</vt:lpstr>
      <vt:lpstr>Tabla_577655</vt:lpstr>
      <vt:lpstr>Hidden_1_Tabla_5776244</vt:lpstr>
      <vt:lpstr>Hidden_1_Tabla_5776514</vt:lpstr>
      <vt:lpstr>Hidden_1_Tabla_5776524</vt:lpstr>
      <vt:lpstr>Hidden_1_Tabla_5776534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lucinad</cp:lastModifiedBy>
  <dcterms:created xsi:type="dcterms:W3CDTF">2024-12-18T20:45:33Z</dcterms:created>
  <dcterms:modified xsi:type="dcterms:W3CDTF">2025-01-21T01:14:08Z</dcterms:modified>
</cp:coreProperties>
</file>