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Respaldo 22-04-19\archivos 2024\INFORMES 2024\PORTALES\4TO TRIMESTRE DEDISA 2024\PORTRANS\FR06_2024\"/>
    </mc:Choice>
  </mc:AlternateContent>
  <xr:revisionPtr revIDLastSave="0" documentId="13_ncr:1_{E9CE6302-E63F-423E-8C98-7FD3D337926B}" xr6:coauthVersionLast="47" xr6:coauthVersionMax="47" xr10:uidLastSave="{00000000-0000-0000-0000-000000000000}"/>
  <bookViews>
    <workbookView xWindow="-120" yWindow="-120" windowWidth="29040" windowHeight="15720" activeTab="3" xr2:uid="{00000000-000D-0000-FFFF-FFFF00000000}"/>
  </bookViews>
  <sheets>
    <sheet name="PRIMER_TRIMESTRE_2024" sheetId="1" r:id="rId1"/>
    <sheet name="SEGUNDO_TRIMESTRE_2024" sheetId="2" r:id="rId2"/>
    <sheet name="TERCER_TRIMESTRE_2024" sheetId="3" r:id="rId3"/>
    <sheet name="CUARTO_TRIMESTRE_2024" sheetId="4" r:id="rId4"/>
  </sheets>
  <externalReferences>
    <externalReference r:id="rId5"/>
  </externalReferences>
  <definedNames>
    <definedName name="Hidden_115">#REF!</definedName>
    <definedName name="Hidden_1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3" l="1"/>
  <c r="M12" i="3"/>
  <c r="M11" i="3"/>
  <c r="M10" i="3"/>
  <c r="M9" i="3"/>
  <c r="M13" i="2"/>
  <c r="M12" i="2"/>
  <c r="M10" i="2"/>
  <c r="M8" i="2"/>
  <c r="M13" i="1"/>
  <c r="M12" i="1"/>
  <c r="M11" i="1"/>
  <c r="M10" i="1"/>
  <c r="M9" i="1"/>
</calcChain>
</file>

<file path=xl/sharedStrings.xml><?xml version="1.0" encoding="utf-8"?>
<sst xmlns="http://schemas.openxmlformats.org/spreadsheetml/2006/main" count="608" uniqueCount="104">
  <si>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</si>
  <si>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</si>
  <si>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</si>
  <si>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</si>
  <si>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</si>
  <si>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</si>
  <si>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</si>
  <si>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</si>
  <si>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</si>
  <si>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</si>
  <si>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</si>
  <si>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</si>
  <si>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</si>
  <si>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</si>
  <si>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</si>
  <si>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</si>
  <si>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</si>
  <si>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</si>
  <si>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</si>
  <si>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</si>
  <si>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</si>
  <si>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</si>
  <si>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</si>
  <si>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</si>
  <si>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</si>
  <si>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</si>
  <si>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</si>
  <si>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</si>
  <si>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</si>
  <si>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</si>
  <si>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</si>
  <si>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</si>
  <si>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</si>
  <si>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</si>
  <si>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</si>
  <si>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</si>
  <si>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</si>
  <si>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</si>
  <si>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</si>
  <si>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</si>
  <si>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</si>
  <si>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</si>
  <si>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</si>
  <si>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</si>
  <si>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</si>
  <si>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</si>
  <si>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</si>
  <si>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</si>
  <si>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</si>
  <si>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</si>
  <si>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</si>
  <si>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</si>
  <si>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</si>
  <si>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</si>
  <si>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</si>
  <si>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</si>
  <si>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Indicadores de Resultados   (metas programadas contra metas realizadas)</t>
  </si>
  <si>
    <t>Plantear de manera clara y concreta el proyecto de capacitación para la PACDMX, estructurando los contenidos determinados en coherencia con los lineamientos técnico-pedagógicos establecidos en el Programa Rector de Profesionalización del Sistema Nacional de Seguridad Pública, en estricto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</si>
  <si>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</si>
  <si>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</si>
  <si>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</si>
  <si>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capacitación policial realizada/capacitación policial programada *100</t>
  </si>
  <si>
    <t>Mensual</t>
  </si>
  <si>
    <t>Ninguna</t>
  </si>
  <si>
    <t>Jefatura de Unidad Departamental de Desarrollo Pedagógico</t>
  </si>
  <si>
    <t>Operación de los Programas Educativos en sus diferentes niveles, a través de una correcta programación, difusión, aplicación y control académico en apego a la normatividad establecida para el efecto; propiciando en el personal de la Corporación un óptimo desempeño operativo en sus funciones como Policía Auxiliar de la CDMX, con el propósito de alcanzar el desarrollo Profesional, Técnico, Científico, Físico, Humanístico y Cultural. Asimismo, coadyuvar con las líneas de acción de prevención del delito e impartición de justicia.</t>
  </si>
  <si>
    <t>Formación Policial</t>
  </si>
  <si>
    <t>Desempeño</t>
  </si>
  <si>
    <t>Operación de Programas Educativos</t>
  </si>
  <si>
    <t>Elementos Capacitados</t>
  </si>
  <si>
    <t>Jefatura de Unidad Departamental de Capacitación</t>
  </si>
  <si>
    <t>Fortalecer los procesos de capacitación sobre la igualdad entre mujeres y hombres, con el objetivo de acortar las brechas de desigualdad en nuestra Corporación respecto de su familia, trabajo, ámbito social y ciudadanía,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</si>
  <si>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</si>
  <si>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</si>
  <si>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</si>
  <si>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</si>
  <si>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</si>
  <si>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Regularización Académica Preparatoria</t>
  </si>
  <si>
    <t>Eficiencia</t>
  </si>
  <si>
    <t>Regulación de elementos de la PADCMX</t>
  </si>
  <si>
    <t>Elementos regularizados de secundaria realizados/elementos regularizados de secundaria programados *100</t>
  </si>
  <si>
    <t>Subdirección de Selección y Educación Policial</t>
  </si>
  <si>
    <t>Reclutar  y  seleccionar  personal  operativo para la Policía Auxiliar de la Ciudad de México,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</si>
  <si>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</si>
  <si>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</si>
  <si>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</si>
  <si>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</si>
  <si>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</si>
  <si>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Jefatura de Unidad Departamental de Reclutamiento y Selección de Personal Operatívo</t>
  </si>
  <si>
    <t>Atender  en tiempo y forma,  las solicitudes de información Pública y coadyuvar a transparentar la gestión administrativa de la Corporación.</t>
  </si>
  <si>
    <t>Atención a Solicitudes de Información Pública</t>
  </si>
  <si>
    <t>Solicitudes</t>
  </si>
  <si>
    <t>Atención de solicitudes de información</t>
  </si>
  <si>
    <t>Solicitudes Atendidas/Solicitudes Recibidas *100</t>
  </si>
  <si>
    <t>Jefatura de Unidad Departamental de Comunicación Social y Transparencia</t>
  </si>
  <si>
    <t>Actualizar el Manual Administrativo conforme a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</si>
  <si>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</si>
  <si>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</si>
  <si>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</si>
  <si>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</si>
  <si>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</si>
  <si>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Jefatura de Unidad Departamental de Organización</t>
  </si>
  <si>
    <t>Regularizar a los elementos de la Corporación, que aún no han iniciado o concluido su educación media superior, por medio de gestoría y asesoría a través de la Secretaría de Educación Pública, el Centro Nacional de Evaluación para la Educación Superior A.C. (CENEVAL), Bachillerato a Distancia de la Ciudad de México e Instituciones Académicas Privadas.</t>
  </si>
  <si>
    <t>Elementos regularizados de preparatoria realizados/elementos regularizados de preparatoria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</si>
</sst>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vertical="top"/>
    </xf>
    <xf numFmtId="0" fontId="2" fillId="0" borderId="0" xfId="0" applyFont="1" applyAlignment="1">
      <alignment horizontal="center" vertical="top"/>
    </xf>
    <xf numFmtId="9" fontId="2" fillId="0" borderId="0" xfId="0" applyNumberFormat="1" applyFont="1" applyAlignment="1">
      <alignment horizontal="center" vertical="top"/>
    </xf>
    <xf numFmtId="3" fontId="2" fillId="0" borderId="0" xfId="0" applyNumberFormat="1" applyFont="1" applyAlignment="1">
      <alignment horizontal="center" vertical="center" wrapText="1"/>
    </xf>
    <xf numFmtId="3" fontId="2" fillId="0" borderId="0" xfId="0" applyNumberFormat="1" applyFont="1" applyAlignment="1">
      <alignment horizontal="center" vertical="center"/>
    </xf>
    <xf numFmtId="0" fontId="4" fillId="3" borderId="1" xfId="0" applyFont="1" applyFill="1" applyBorder="1" applyAlignment="1">
      <alignment horizontal="center" wrapText="1"/>
    </xf>
    <xf numFmtId="0" fontId="2" fillId="0" borderId="0" xfId="0" applyFont="1" applyAlignment="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2" borderId="1" xfId="0" applyFont="1" applyFill="1" applyBorder="1" applyAlignment="1">
      <alignment horizontal="center"/>
    </xf>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20Alma\Downloads\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2024</v>
      </c>
      <c r="B8" s="3">
        <v>45292</v>
      </c>
      <c r="C8" s="3">
        <v>45382</v>
      </c>
      <c r="D8" s="4" t="s">
        <v>56</v>
      </c>
      <c r="E8" s="4" t="s">
        <v>57</v>
      </c>
      <c r="F8" s="4" t="s">
        <v>58</v>
      </c>
      <c r="G8" s="4" t="s">
        <v>59</v>
      </c>
      <c r="H8" s="4" t="s">
        <v>60</v>
      </c>
      <c r="I8" s="4" t="s">
        <v>61</v>
      </c>
      <c r="J8" s="4" t="s">
        <v>58</v>
      </c>
      <c r="K8" s="4" t="s">
        <v>62</v>
      </c>
      <c r="L8" s="8">
        <v>65</v>
      </c>
      <c r="M8" s="7">
        <v>14</v>
      </c>
      <c r="N8" s="5" t="s">
        <v>63</v>
      </c>
      <c r="O8" s="6">
        <v>0.22</v>
      </c>
      <c r="P8" s="5" t="s">
        <v>54</v>
      </c>
      <c r="Q8" s="4" t="s">
        <v>64</v>
      </c>
      <c r="R8" s="4" t="s">
        <v>64</v>
      </c>
      <c r="S8" s="3">
        <v>45382</v>
      </c>
    </row>
    <row r="9" spans="1:20" x14ac:dyDescent="0.25">
      <c r="A9" s="2">
        <v>2024</v>
      </c>
      <c r="B9" s="3">
        <v>45292</v>
      </c>
      <c r="C9" s="3">
        <v>45382</v>
      </c>
      <c r="D9" s="4" t="s">
        <v>56</v>
      </c>
      <c r="E9" s="4" t="s">
        <v>65</v>
      </c>
      <c r="F9" s="4" t="s">
        <v>66</v>
      </c>
      <c r="G9" s="4" t="s">
        <v>67</v>
      </c>
      <c r="H9" s="4" t="s">
        <v>68</v>
      </c>
      <c r="I9" s="4" t="s">
        <v>61</v>
      </c>
      <c r="J9" s="4" t="s">
        <v>69</v>
      </c>
      <c r="K9" s="4" t="s">
        <v>62</v>
      </c>
      <c r="L9" s="8">
        <v>60000</v>
      </c>
      <c r="M9" s="7">
        <f>8500+16000+4500</f>
        <v>29000</v>
      </c>
      <c r="N9" s="5" t="s">
        <v>63</v>
      </c>
      <c r="O9" s="6">
        <v>0.55000000000000004</v>
      </c>
      <c r="P9" s="5" t="s">
        <v>54</v>
      </c>
      <c r="Q9" s="4" t="s">
        <v>70</v>
      </c>
      <c r="R9" s="4" t="s">
        <v>70</v>
      </c>
      <c r="S9" s="3">
        <v>45382</v>
      </c>
    </row>
    <row r="10" spans="1:20" x14ac:dyDescent="0.25">
      <c r="A10" s="2">
        <v>2024</v>
      </c>
      <c r="B10" s="3">
        <v>45292</v>
      </c>
      <c r="C10" s="3">
        <v>45382</v>
      </c>
      <c r="D10" s="4" t="s">
        <v>56</v>
      </c>
      <c r="E10" s="4" t="s">
        <v>71</v>
      </c>
      <c r="F10" s="4" t="s">
        <v>72</v>
      </c>
      <c r="G10" s="4" t="s">
        <v>73</v>
      </c>
      <c r="H10" s="4" t="s">
        <v>74</v>
      </c>
      <c r="I10" s="4" t="s">
        <v>75</v>
      </c>
      <c r="J10" s="4" t="s">
        <v>76</v>
      </c>
      <c r="K10" s="4" t="s">
        <v>62</v>
      </c>
      <c r="L10" s="8">
        <v>12200</v>
      </c>
      <c r="M10" s="7">
        <f>16+200+1500</f>
        <v>1716</v>
      </c>
      <c r="N10" s="5" t="s">
        <v>63</v>
      </c>
      <c r="O10" s="6">
        <v>0.16</v>
      </c>
      <c r="P10" s="5" t="s">
        <v>54</v>
      </c>
      <c r="Q10" s="4" t="s">
        <v>70</v>
      </c>
      <c r="R10" s="4" t="s">
        <v>70</v>
      </c>
      <c r="S10" s="3">
        <v>45382</v>
      </c>
    </row>
    <row r="11" spans="1:20" x14ac:dyDescent="0.25">
      <c r="A11" s="2">
        <v>2024</v>
      </c>
      <c r="B11" s="3">
        <v>45292</v>
      </c>
      <c r="C11" s="3">
        <v>45382</v>
      </c>
      <c r="D11" s="4" t="s">
        <v>56</v>
      </c>
      <c r="E11" s="4" t="s">
        <v>102</v>
      </c>
      <c r="F11" s="4" t="s">
        <v>77</v>
      </c>
      <c r="G11" s="4" t="s">
        <v>78</v>
      </c>
      <c r="H11" s="4" t="s">
        <v>79</v>
      </c>
      <c r="I11" s="4" t="s">
        <v>80</v>
      </c>
      <c r="J11" s="4" t="s">
        <v>76</v>
      </c>
      <c r="K11" s="4" t="s">
        <v>62</v>
      </c>
      <c r="L11" s="8">
        <v>432</v>
      </c>
      <c r="M11" s="7">
        <f>18+24+40</f>
        <v>82</v>
      </c>
      <c r="N11" s="5" t="s">
        <v>63</v>
      </c>
      <c r="O11" s="6">
        <v>0.18</v>
      </c>
      <c r="P11" s="5" t="s">
        <v>55</v>
      </c>
      <c r="Q11" s="4" t="s">
        <v>81</v>
      </c>
      <c r="R11" s="4" t="s">
        <v>81</v>
      </c>
      <c r="S11" s="3">
        <v>45382</v>
      </c>
    </row>
    <row r="12" spans="1:20" x14ac:dyDescent="0.25">
      <c r="A12" s="2">
        <v>2024</v>
      </c>
      <c r="B12" s="3">
        <v>45292</v>
      </c>
      <c r="C12" s="3">
        <v>45382</v>
      </c>
      <c r="D12" s="4" t="s">
        <v>56</v>
      </c>
      <c r="E12" s="4" t="s">
        <v>82</v>
      </c>
      <c r="F12" s="4" t="s">
        <v>83</v>
      </c>
      <c r="G12" s="4" t="s">
        <v>84</v>
      </c>
      <c r="H12" s="4" t="s">
        <v>85</v>
      </c>
      <c r="I12" s="4" t="s">
        <v>86</v>
      </c>
      <c r="J12" s="4" t="s">
        <v>87</v>
      </c>
      <c r="K12" s="4" t="s">
        <v>62</v>
      </c>
      <c r="L12" s="8">
        <v>5000</v>
      </c>
      <c r="M12" s="7">
        <f>400+420+420</f>
        <v>1240</v>
      </c>
      <c r="N12" s="5" t="s">
        <v>63</v>
      </c>
      <c r="O12" s="6">
        <v>0.15</v>
      </c>
      <c r="P12" s="5" t="s">
        <v>55</v>
      </c>
      <c r="Q12" s="4" t="s">
        <v>88</v>
      </c>
      <c r="R12" s="4" t="s">
        <v>88</v>
      </c>
      <c r="S12" s="3">
        <v>45382</v>
      </c>
    </row>
    <row r="13" spans="1:20" x14ac:dyDescent="0.25">
      <c r="A13" s="2">
        <v>2024</v>
      </c>
      <c r="B13" s="3">
        <v>45292</v>
      </c>
      <c r="C13" s="3">
        <v>45382</v>
      </c>
      <c r="D13" s="4" t="s">
        <v>56</v>
      </c>
      <c r="E13" s="4" t="s">
        <v>89</v>
      </c>
      <c r="F13" s="4" t="s">
        <v>90</v>
      </c>
      <c r="G13" s="4" t="s">
        <v>91</v>
      </c>
      <c r="H13" s="4" t="s">
        <v>92</v>
      </c>
      <c r="I13" s="4" t="s">
        <v>93</v>
      </c>
      <c r="J13" s="4" t="s">
        <v>91</v>
      </c>
      <c r="K13" s="4" t="s">
        <v>62</v>
      </c>
      <c r="L13" s="8">
        <v>1350</v>
      </c>
      <c r="M13" s="7">
        <f>90+100+110</f>
        <v>300</v>
      </c>
      <c r="N13" s="5" t="s">
        <v>63</v>
      </c>
      <c r="O13" s="6">
        <v>0.34</v>
      </c>
      <c r="P13" s="5" t="s">
        <v>54</v>
      </c>
      <c r="Q13" s="4" t="s">
        <v>94</v>
      </c>
      <c r="R13" s="4" t="s">
        <v>94</v>
      </c>
      <c r="S13" s="3">
        <v>45382</v>
      </c>
    </row>
    <row r="14" spans="1:20" x14ac:dyDescent="0.25">
      <c r="A14" s="2">
        <v>2024</v>
      </c>
      <c r="B14" s="3">
        <v>45292</v>
      </c>
      <c r="C14" s="3">
        <v>45382</v>
      </c>
      <c r="D14" s="4" t="s">
        <v>56</v>
      </c>
      <c r="E14" s="4" t="s">
        <v>95</v>
      </c>
      <c r="F14" s="4" t="s">
        <v>96</v>
      </c>
      <c r="G14" s="4" t="s">
        <v>97</v>
      </c>
      <c r="H14" s="4" t="s">
        <v>98</v>
      </c>
      <c r="I14" s="4" t="s">
        <v>99</v>
      </c>
      <c r="J14" s="4" t="s">
        <v>100</v>
      </c>
      <c r="K14" s="4" t="s">
        <v>62</v>
      </c>
      <c r="L14" s="8">
        <v>50</v>
      </c>
      <c r="M14" s="7">
        <v>12</v>
      </c>
      <c r="N14" s="5" t="s">
        <v>63</v>
      </c>
      <c r="O14" s="6">
        <v>0.24</v>
      </c>
      <c r="P14" s="5" t="s">
        <v>54</v>
      </c>
      <c r="Q14" s="4" t="s">
        <v>101</v>
      </c>
      <c r="R14" s="4" t="s">
        <v>101</v>
      </c>
      <c r="S14" s="3">
        <v>45382</v>
      </c>
    </row>
  </sheetData>
  <mergeCells count="7">
    <mergeCell ref="A6:T6"/>
    <mergeCell ref="A2:C2"/>
    <mergeCell ref="D2:F2"/>
    <mergeCell ref="G2:I2"/>
    <mergeCell ref="A3:C3"/>
    <mergeCell ref="D3:F3"/>
    <mergeCell ref="G3:I3"/>
  </mergeCells>
  <dataValidations count="2">
    <dataValidation type="list" allowBlank="1" showErrorMessage="1" sqref="P15:P198" xr:uid="{00000000-0002-0000-0000-000000000000}">
      <formula1>Hidden_115</formula1>
    </dataValidation>
    <dataValidation type="list" allowBlank="1" showErrorMessage="1" sqref="P8:P14" xr:uid="{A70AE5AE-CCEC-4069-B3FE-0FA9DA1828DC}">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FD43-1753-4AC1-8E94-D2B4CF83CCD9}">
  <dimension ref="A1:T14"/>
  <sheetViews>
    <sheetView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7" t="s">
        <v>1</v>
      </c>
      <c r="B2" s="15"/>
      <c r="C2" s="15"/>
      <c r="D2" s="17" t="s">
        <v>2</v>
      </c>
      <c r="E2" s="15"/>
      <c r="F2" s="15"/>
      <c r="G2" s="17" t="s">
        <v>3</v>
      </c>
      <c r="H2" s="15"/>
      <c r="I2" s="15"/>
    </row>
    <row r="3" spans="1:20" x14ac:dyDescent="0.25">
      <c r="A3" s="18" t="s">
        <v>4</v>
      </c>
      <c r="B3" s="15"/>
      <c r="C3" s="15"/>
      <c r="D3" s="18" t="s">
        <v>5</v>
      </c>
      <c r="E3" s="15"/>
      <c r="F3" s="15"/>
      <c r="G3" s="18" t="s">
        <v>6</v>
      </c>
      <c r="H3" s="15"/>
      <c r="I3" s="1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5"/>
      <c r="C6" s="15"/>
      <c r="D6" s="15"/>
      <c r="E6" s="15"/>
      <c r="F6" s="15"/>
      <c r="G6" s="15"/>
      <c r="H6" s="15"/>
      <c r="I6" s="15"/>
      <c r="J6" s="15"/>
      <c r="K6" s="15"/>
      <c r="L6" s="15"/>
      <c r="M6" s="15"/>
      <c r="N6" s="15"/>
      <c r="O6" s="15"/>
      <c r="P6" s="15"/>
      <c r="Q6" s="15"/>
      <c r="R6" s="15"/>
      <c r="S6" s="15"/>
      <c r="T6" s="15"/>
    </row>
    <row r="7" spans="1:20" ht="26.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row>
    <row r="8" spans="1:20" x14ac:dyDescent="0.25">
      <c r="A8" s="2">
        <v>2024</v>
      </c>
      <c r="B8" s="3">
        <v>45383</v>
      </c>
      <c r="C8" s="3">
        <v>45473</v>
      </c>
      <c r="D8" s="4" t="s">
        <v>56</v>
      </c>
      <c r="E8" s="4" t="s">
        <v>57</v>
      </c>
      <c r="F8" s="4" t="s">
        <v>58</v>
      </c>
      <c r="G8" s="4" t="s">
        <v>59</v>
      </c>
      <c r="H8" s="4" t="s">
        <v>60</v>
      </c>
      <c r="I8" s="4" t="s">
        <v>61</v>
      </c>
      <c r="J8" s="4" t="s">
        <v>58</v>
      </c>
      <c r="K8" s="4" t="s">
        <v>62</v>
      </c>
      <c r="L8" s="8">
        <v>65</v>
      </c>
      <c r="M8" s="10">
        <f>6+7+6</f>
        <v>19</v>
      </c>
      <c r="N8" s="5" t="s">
        <v>63</v>
      </c>
      <c r="O8" s="11">
        <v>0.51</v>
      </c>
      <c r="P8" s="10" t="s">
        <v>54</v>
      </c>
      <c r="Q8" s="4" t="s">
        <v>64</v>
      </c>
      <c r="R8" s="4" t="s">
        <v>64</v>
      </c>
      <c r="S8" s="3">
        <v>45473</v>
      </c>
    </row>
    <row r="9" spans="1:20" x14ac:dyDescent="0.25">
      <c r="A9" s="2">
        <v>2024</v>
      </c>
      <c r="B9" s="3">
        <v>45383</v>
      </c>
      <c r="C9" s="3">
        <v>45473</v>
      </c>
      <c r="D9" s="4" t="s">
        <v>56</v>
      </c>
      <c r="E9" s="4" t="s">
        <v>65</v>
      </c>
      <c r="F9" s="4" t="s">
        <v>66</v>
      </c>
      <c r="G9" s="4" t="s">
        <v>67</v>
      </c>
      <c r="H9" s="4" t="s">
        <v>68</v>
      </c>
      <c r="I9" s="4" t="s">
        <v>61</v>
      </c>
      <c r="J9" s="4" t="s">
        <v>69</v>
      </c>
      <c r="K9" s="4" t="s">
        <v>62</v>
      </c>
      <c r="L9" s="8">
        <v>60000</v>
      </c>
      <c r="M9" s="7">
        <v>12000</v>
      </c>
      <c r="N9" s="5" t="s">
        <v>63</v>
      </c>
      <c r="O9" s="11">
        <v>0.75</v>
      </c>
      <c r="P9" s="10" t="s">
        <v>54</v>
      </c>
      <c r="Q9" s="4" t="s">
        <v>70</v>
      </c>
      <c r="R9" s="4" t="s">
        <v>70</v>
      </c>
      <c r="S9" s="3">
        <v>45473</v>
      </c>
    </row>
    <row r="10" spans="1:20" x14ac:dyDescent="0.25">
      <c r="A10" s="2">
        <v>2024</v>
      </c>
      <c r="B10" s="3">
        <v>45383</v>
      </c>
      <c r="C10" s="3">
        <v>45473</v>
      </c>
      <c r="D10" s="4" t="s">
        <v>56</v>
      </c>
      <c r="E10" s="4" t="s">
        <v>71</v>
      </c>
      <c r="F10" s="4" t="s">
        <v>72</v>
      </c>
      <c r="G10" s="4" t="s">
        <v>73</v>
      </c>
      <c r="H10" s="4" t="s">
        <v>74</v>
      </c>
      <c r="I10" s="4" t="s">
        <v>75</v>
      </c>
      <c r="J10" s="4" t="s">
        <v>76</v>
      </c>
      <c r="K10" s="4" t="s">
        <v>62</v>
      </c>
      <c r="L10" s="8">
        <v>12200</v>
      </c>
      <c r="M10" s="7">
        <f>1500+1200+1200</f>
        <v>3900</v>
      </c>
      <c r="N10" s="5" t="s">
        <v>63</v>
      </c>
      <c r="O10" s="11">
        <v>0.6</v>
      </c>
      <c r="P10" s="10" t="s">
        <v>54</v>
      </c>
      <c r="Q10" s="4" t="s">
        <v>70</v>
      </c>
      <c r="R10" s="4" t="s">
        <v>70</v>
      </c>
      <c r="S10" s="3">
        <v>45473</v>
      </c>
    </row>
    <row r="11" spans="1:20" x14ac:dyDescent="0.25">
      <c r="A11" s="2">
        <v>2024</v>
      </c>
      <c r="B11" s="3">
        <v>45383</v>
      </c>
      <c r="C11" s="3">
        <v>45473</v>
      </c>
      <c r="D11" s="4" t="s">
        <v>56</v>
      </c>
      <c r="E11" s="4" t="s">
        <v>102</v>
      </c>
      <c r="F11" s="4" t="s">
        <v>77</v>
      </c>
      <c r="G11" s="4" t="s">
        <v>78</v>
      </c>
      <c r="H11" s="4" t="s">
        <v>79</v>
      </c>
      <c r="I11" s="4" t="s">
        <v>80</v>
      </c>
      <c r="J11" s="4" t="s">
        <v>76</v>
      </c>
      <c r="K11" s="4" t="s">
        <v>62</v>
      </c>
      <c r="L11" s="8">
        <v>432</v>
      </c>
      <c r="M11" s="10">
        <v>120</v>
      </c>
      <c r="N11" s="5" t="s">
        <v>63</v>
      </c>
      <c r="O11" s="11">
        <v>0.38</v>
      </c>
      <c r="P11" s="10" t="s">
        <v>55</v>
      </c>
      <c r="Q11" s="4" t="s">
        <v>81</v>
      </c>
      <c r="R11" s="4" t="s">
        <v>81</v>
      </c>
      <c r="S11" s="3">
        <v>45473</v>
      </c>
    </row>
    <row r="12" spans="1:20" x14ac:dyDescent="0.25">
      <c r="A12" s="2">
        <v>2024</v>
      </c>
      <c r="B12" s="3">
        <v>45383</v>
      </c>
      <c r="C12" s="3">
        <v>45473</v>
      </c>
      <c r="D12" s="4" t="s">
        <v>56</v>
      </c>
      <c r="E12" s="4" t="s">
        <v>82</v>
      </c>
      <c r="F12" s="4" t="s">
        <v>83</v>
      </c>
      <c r="G12" s="4" t="s">
        <v>84</v>
      </c>
      <c r="H12" s="4" t="s">
        <v>85</v>
      </c>
      <c r="I12" s="4" t="s">
        <v>86</v>
      </c>
      <c r="J12" s="4" t="s">
        <v>87</v>
      </c>
      <c r="K12" s="4" t="s">
        <v>62</v>
      </c>
      <c r="L12" s="8">
        <v>5000</v>
      </c>
      <c r="M12" s="8">
        <f>420*3</f>
        <v>1260</v>
      </c>
      <c r="N12" s="5" t="s">
        <v>63</v>
      </c>
      <c r="O12" s="12">
        <v>0.24</v>
      </c>
      <c r="P12" s="10" t="s">
        <v>55</v>
      </c>
      <c r="Q12" s="4" t="s">
        <v>88</v>
      </c>
      <c r="R12" s="4" t="s">
        <v>88</v>
      </c>
      <c r="S12" s="3">
        <v>45473</v>
      </c>
    </row>
    <row r="13" spans="1:20" x14ac:dyDescent="0.25">
      <c r="A13" s="2">
        <v>2024</v>
      </c>
      <c r="B13" s="3">
        <v>45383</v>
      </c>
      <c r="C13" s="3">
        <v>45473</v>
      </c>
      <c r="D13" s="4" t="s">
        <v>56</v>
      </c>
      <c r="E13" s="4" t="s">
        <v>89</v>
      </c>
      <c r="F13" s="4" t="s">
        <v>90</v>
      </c>
      <c r="G13" s="4" t="s">
        <v>91</v>
      </c>
      <c r="H13" s="4" t="s">
        <v>92</v>
      </c>
      <c r="I13" s="4" t="s">
        <v>93</v>
      </c>
      <c r="J13" s="4" t="s">
        <v>91</v>
      </c>
      <c r="K13" s="4" t="s">
        <v>62</v>
      </c>
      <c r="L13" s="8">
        <v>1350</v>
      </c>
      <c r="M13" s="10">
        <f>110+100+110</f>
        <v>320</v>
      </c>
      <c r="N13" s="5" t="s">
        <v>63</v>
      </c>
      <c r="O13" s="11">
        <v>0.66</v>
      </c>
      <c r="P13" s="10" t="s">
        <v>54</v>
      </c>
      <c r="Q13" s="4" t="s">
        <v>94</v>
      </c>
      <c r="R13" s="4" t="s">
        <v>94</v>
      </c>
      <c r="S13" s="3">
        <v>45473</v>
      </c>
    </row>
    <row r="14" spans="1:20" x14ac:dyDescent="0.25">
      <c r="A14" s="2">
        <v>2024</v>
      </c>
      <c r="B14" s="3">
        <v>45383</v>
      </c>
      <c r="C14" s="3">
        <v>45473</v>
      </c>
      <c r="D14" s="4" t="s">
        <v>56</v>
      </c>
      <c r="E14" s="4" t="s">
        <v>95</v>
      </c>
      <c r="F14" s="4" t="s">
        <v>96</v>
      </c>
      <c r="G14" s="4" t="s">
        <v>97</v>
      </c>
      <c r="H14" s="4" t="s">
        <v>98</v>
      </c>
      <c r="I14" s="4" t="s">
        <v>99</v>
      </c>
      <c r="J14" s="4" t="s">
        <v>100</v>
      </c>
      <c r="K14" s="4" t="s">
        <v>62</v>
      </c>
      <c r="L14" s="8">
        <v>50</v>
      </c>
      <c r="M14" s="10">
        <v>12</v>
      </c>
      <c r="N14" s="5" t="s">
        <v>63</v>
      </c>
      <c r="O14" s="11">
        <v>0.48</v>
      </c>
      <c r="P14" s="10" t="s">
        <v>55</v>
      </c>
      <c r="Q14" s="4" t="s">
        <v>101</v>
      </c>
      <c r="R14" s="4" t="s">
        <v>101</v>
      </c>
      <c r="S14" s="3">
        <v>45473</v>
      </c>
    </row>
  </sheetData>
  <mergeCells count="7">
    <mergeCell ref="A6:T6"/>
    <mergeCell ref="A2:C2"/>
    <mergeCell ref="D2:F2"/>
    <mergeCell ref="G2:I2"/>
    <mergeCell ref="A3:C3"/>
    <mergeCell ref="D3:F3"/>
    <mergeCell ref="G3:I3"/>
  </mergeCells>
  <dataValidations count="1">
    <dataValidation type="list" allowBlank="1" showErrorMessage="1" sqref="P8:P199" xr:uid="{158AE859-DE60-4EDE-B9FE-72F888C8FA89}">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DF08-8BFC-42C8-B7A3-EFDA37BD00B3}">
  <dimension ref="A1:T14"/>
  <sheetViews>
    <sheetView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2024</v>
      </c>
      <c r="B8" s="13">
        <v>45474</v>
      </c>
      <c r="C8" s="13">
        <v>45565</v>
      </c>
      <c r="D8" s="4" t="s">
        <v>56</v>
      </c>
      <c r="E8" s="4" t="s">
        <v>57</v>
      </c>
      <c r="F8" s="4" t="s">
        <v>58</v>
      </c>
      <c r="G8" s="4" t="s">
        <v>59</v>
      </c>
      <c r="H8" s="4" t="s">
        <v>60</v>
      </c>
      <c r="I8" s="4" t="s">
        <v>61</v>
      </c>
      <c r="J8" s="4" t="s">
        <v>58</v>
      </c>
      <c r="K8" s="4" t="s">
        <v>62</v>
      </c>
      <c r="L8" s="8">
        <v>65</v>
      </c>
      <c r="M8" s="10">
        <v>18</v>
      </c>
      <c r="N8" s="5" t="s">
        <v>63</v>
      </c>
      <c r="O8" s="11">
        <v>0.78</v>
      </c>
      <c r="P8" s="10" t="s">
        <v>54</v>
      </c>
      <c r="Q8" s="4" t="s">
        <v>64</v>
      </c>
      <c r="R8" s="4" t="s">
        <v>64</v>
      </c>
      <c r="S8" s="13">
        <v>45565</v>
      </c>
    </row>
    <row r="9" spans="1:20" x14ac:dyDescent="0.25">
      <c r="A9" s="2">
        <v>2024</v>
      </c>
      <c r="B9" s="13">
        <v>45474</v>
      </c>
      <c r="C9" s="13">
        <v>45565</v>
      </c>
      <c r="D9" s="4" t="s">
        <v>56</v>
      </c>
      <c r="E9" s="4" t="s">
        <v>65</v>
      </c>
      <c r="F9" s="4" t="s">
        <v>66</v>
      </c>
      <c r="G9" s="4" t="s">
        <v>67</v>
      </c>
      <c r="H9" s="4" t="s">
        <v>68</v>
      </c>
      <c r="I9" s="4" t="s">
        <v>61</v>
      </c>
      <c r="J9" s="4" t="s">
        <v>69</v>
      </c>
      <c r="K9" s="4" t="s">
        <v>62</v>
      </c>
      <c r="L9" s="8">
        <v>60000</v>
      </c>
      <c r="M9" s="7">
        <f>4000+3500+3500</f>
        <v>11000</v>
      </c>
      <c r="N9" s="5" t="s">
        <v>63</v>
      </c>
      <c r="O9" s="11">
        <v>0.97</v>
      </c>
      <c r="P9" s="10" t="s">
        <v>54</v>
      </c>
      <c r="Q9" s="4" t="s">
        <v>70</v>
      </c>
      <c r="R9" s="4" t="s">
        <v>70</v>
      </c>
      <c r="S9" s="13">
        <v>45565</v>
      </c>
    </row>
    <row r="10" spans="1:20" x14ac:dyDescent="0.25">
      <c r="A10" s="2">
        <v>2024</v>
      </c>
      <c r="B10" s="13">
        <v>45474</v>
      </c>
      <c r="C10" s="13">
        <v>45565</v>
      </c>
      <c r="D10" s="4" t="s">
        <v>56</v>
      </c>
      <c r="E10" s="4" t="s">
        <v>71</v>
      </c>
      <c r="F10" s="4" t="s">
        <v>72</v>
      </c>
      <c r="G10" s="4" t="s">
        <v>73</v>
      </c>
      <c r="H10" s="4" t="s">
        <v>74</v>
      </c>
      <c r="I10" s="4" t="s">
        <v>75</v>
      </c>
      <c r="J10" s="4" t="s">
        <v>76</v>
      </c>
      <c r="K10" s="4" t="s">
        <v>62</v>
      </c>
      <c r="L10" s="8">
        <v>12200</v>
      </c>
      <c r="M10" s="7">
        <f>1250+1250+1000</f>
        <v>3500</v>
      </c>
      <c r="N10" s="5" t="s">
        <v>63</v>
      </c>
      <c r="O10" s="11">
        <v>1.1200000000000001</v>
      </c>
      <c r="P10" s="10" t="s">
        <v>54</v>
      </c>
      <c r="Q10" s="4" t="s">
        <v>70</v>
      </c>
      <c r="R10" s="4" t="s">
        <v>70</v>
      </c>
      <c r="S10" s="13">
        <v>45565</v>
      </c>
    </row>
    <row r="11" spans="1:20" x14ac:dyDescent="0.25">
      <c r="A11" s="2">
        <v>2024</v>
      </c>
      <c r="B11" s="13">
        <v>45474</v>
      </c>
      <c r="C11" s="13">
        <v>45565</v>
      </c>
      <c r="D11" s="4" t="s">
        <v>56</v>
      </c>
      <c r="E11" s="4" t="s">
        <v>102</v>
      </c>
      <c r="F11" s="4" t="s">
        <v>77</v>
      </c>
      <c r="G11" s="4" t="s">
        <v>78</v>
      </c>
      <c r="H11" s="4" t="s">
        <v>79</v>
      </c>
      <c r="I11" s="4" t="s">
        <v>80</v>
      </c>
      <c r="J11" s="4" t="s">
        <v>76</v>
      </c>
      <c r="K11" s="4" t="s">
        <v>62</v>
      </c>
      <c r="L11" s="8">
        <v>432</v>
      </c>
      <c r="M11" s="10">
        <f>40+40+40</f>
        <v>120</v>
      </c>
      <c r="N11" s="5" t="s">
        <v>63</v>
      </c>
      <c r="O11" s="11">
        <v>0.49</v>
      </c>
      <c r="P11" s="10" t="s">
        <v>55</v>
      </c>
      <c r="Q11" s="4" t="s">
        <v>81</v>
      </c>
      <c r="R11" s="4" t="s">
        <v>81</v>
      </c>
      <c r="S11" s="13">
        <v>45565</v>
      </c>
    </row>
    <row r="12" spans="1:20" x14ac:dyDescent="0.25">
      <c r="A12" s="2">
        <v>2024</v>
      </c>
      <c r="B12" s="13">
        <v>45474</v>
      </c>
      <c r="C12" s="13">
        <v>45565</v>
      </c>
      <c r="D12" s="4" t="s">
        <v>56</v>
      </c>
      <c r="E12" s="4" t="s">
        <v>82</v>
      </c>
      <c r="F12" s="4" t="s">
        <v>83</v>
      </c>
      <c r="G12" s="4" t="s">
        <v>84</v>
      </c>
      <c r="H12" s="4" t="s">
        <v>85</v>
      </c>
      <c r="I12" s="4" t="s">
        <v>86</v>
      </c>
      <c r="J12" s="4" t="s">
        <v>87</v>
      </c>
      <c r="K12" s="4" t="s">
        <v>62</v>
      </c>
      <c r="L12" s="8">
        <v>5000</v>
      </c>
      <c r="M12" s="8">
        <f>420+420+420</f>
        <v>1260</v>
      </c>
      <c r="N12" s="5" t="s">
        <v>63</v>
      </c>
      <c r="O12" s="12">
        <v>0.3</v>
      </c>
      <c r="P12" s="10" t="s">
        <v>55</v>
      </c>
      <c r="Q12" s="4" t="s">
        <v>88</v>
      </c>
      <c r="R12" s="4" t="s">
        <v>88</v>
      </c>
      <c r="S12" s="13">
        <v>45565</v>
      </c>
    </row>
    <row r="13" spans="1:20" x14ac:dyDescent="0.25">
      <c r="A13" s="2">
        <v>2024</v>
      </c>
      <c r="B13" s="13">
        <v>45474</v>
      </c>
      <c r="C13" s="13">
        <v>45565</v>
      </c>
      <c r="D13" s="4" t="s">
        <v>56</v>
      </c>
      <c r="E13" s="4" t="s">
        <v>89</v>
      </c>
      <c r="F13" s="4" t="s">
        <v>90</v>
      </c>
      <c r="G13" s="4" t="s">
        <v>91</v>
      </c>
      <c r="H13" s="4" t="s">
        <v>92</v>
      </c>
      <c r="I13" s="4" t="s">
        <v>93</v>
      </c>
      <c r="J13" s="4" t="s">
        <v>91</v>
      </c>
      <c r="K13" s="4" t="s">
        <v>62</v>
      </c>
      <c r="L13" s="8">
        <v>1350</v>
      </c>
      <c r="M13" s="10">
        <f>125+120+125</f>
        <v>370</v>
      </c>
      <c r="N13" s="5" t="s">
        <v>63</v>
      </c>
      <c r="O13" s="11">
        <v>0.96</v>
      </c>
      <c r="P13" s="10" t="s">
        <v>54</v>
      </c>
      <c r="Q13" s="4" t="s">
        <v>94</v>
      </c>
      <c r="R13" s="4" t="s">
        <v>94</v>
      </c>
      <c r="S13" s="13">
        <v>45565</v>
      </c>
    </row>
    <row r="14" spans="1:20" x14ac:dyDescent="0.25">
      <c r="A14" s="2">
        <v>2024</v>
      </c>
      <c r="B14" s="13">
        <v>45474</v>
      </c>
      <c r="C14" s="13">
        <v>45565</v>
      </c>
      <c r="D14" s="4" t="s">
        <v>56</v>
      </c>
      <c r="E14" s="4" t="s">
        <v>95</v>
      </c>
      <c r="F14" s="4" t="s">
        <v>96</v>
      </c>
      <c r="G14" s="4" t="s">
        <v>97</v>
      </c>
      <c r="H14" s="4" t="s">
        <v>98</v>
      </c>
      <c r="I14" s="4" t="s">
        <v>99</v>
      </c>
      <c r="J14" s="4" t="s">
        <v>100</v>
      </c>
      <c r="K14" s="4" t="s">
        <v>62</v>
      </c>
      <c r="L14" s="8">
        <v>50</v>
      </c>
      <c r="M14" s="10">
        <v>13</v>
      </c>
      <c r="N14" s="5" t="s">
        <v>63</v>
      </c>
      <c r="O14" s="11">
        <v>0.74</v>
      </c>
      <c r="P14" s="10" t="s">
        <v>55</v>
      </c>
      <c r="Q14" s="4" t="s">
        <v>101</v>
      </c>
      <c r="R14" s="4" t="s">
        <v>101</v>
      </c>
      <c r="S14" s="13">
        <v>45565</v>
      </c>
    </row>
  </sheetData>
  <mergeCells count="7">
    <mergeCell ref="A6:T6"/>
    <mergeCell ref="A2:C2"/>
    <mergeCell ref="D2:F2"/>
    <mergeCell ref="G2:I2"/>
    <mergeCell ref="A3:C3"/>
    <mergeCell ref="D3:F3"/>
    <mergeCell ref="G3:I3"/>
  </mergeCells>
  <dataValidations count="1">
    <dataValidation type="list" allowBlank="1" showErrorMessage="1" sqref="P8:P199" xr:uid="{7BC17803-7FB7-46AE-8671-B2AA437A96B6}">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33419-EDFF-4052-BA37-BC52DE411C26}">
  <dimension ref="A1:T1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7" t="s">
        <v>1</v>
      </c>
      <c r="B2" s="15"/>
      <c r="C2" s="15"/>
      <c r="D2" s="17" t="s">
        <v>2</v>
      </c>
      <c r="E2" s="15"/>
      <c r="F2" s="15"/>
      <c r="G2" s="17" t="s">
        <v>3</v>
      </c>
      <c r="H2" s="15"/>
      <c r="I2" s="15"/>
    </row>
    <row r="3" spans="1:20" x14ac:dyDescent="0.25">
      <c r="A3" s="18" t="s">
        <v>4</v>
      </c>
      <c r="B3" s="15"/>
      <c r="C3" s="15"/>
      <c r="D3" s="18" t="s">
        <v>5</v>
      </c>
      <c r="E3" s="15"/>
      <c r="F3" s="15"/>
      <c r="G3" s="18" t="s">
        <v>6</v>
      </c>
      <c r="H3" s="15"/>
      <c r="I3" s="1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5"/>
      <c r="C6" s="15"/>
      <c r="D6" s="15"/>
      <c r="E6" s="15"/>
      <c r="F6" s="15"/>
      <c r="G6" s="15"/>
      <c r="H6" s="15"/>
      <c r="I6" s="15"/>
      <c r="J6" s="15"/>
      <c r="K6" s="15"/>
      <c r="L6" s="15"/>
      <c r="M6" s="15"/>
      <c r="N6" s="15"/>
      <c r="O6" s="15"/>
      <c r="P6" s="15"/>
      <c r="Q6" s="15"/>
      <c r="R6" s="15"/>
      <c r="S6" s="15"/>
      <c r="T6" s="15"/>
    </row>
    <row r="7" spans="1:20" ht="26.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row>
    <row r="8" spans="1:20" x14ac:dyDescent="0.25">
      <c r="A8" s="2">
        <v>2024</v>
      </c>
      <c r="B8" s="13">
        <v>45566</v>
      </c>
      <c r="C8" s="13">
        <v>45627</v>
      </c>
      <c r="D8" s="4" t="s">
        <v>56</v>
      </c>
      <c r="E8" s="4" t="s">
        <v>57</v>
      </c>
      <c r="F8" s="4" t="s">
        <v>58</v>
      </c>
      <c r="G8" s="4" t="s">
        <v>59</v>
      </c>
      <c r="H8" s="4" t="s">
        <v>60</v>
      </c>
      <c r="I8" s="4" t="s">
        <v>61</v>
      </c>
      <c r="J8" s="4" t="s">
        <v>58</v>
      </c>
      <c r="K8" s="4" t="s">
        <v>62</v>
      </c>
      <c r="L8" s="8">
        <v>65</v>
      </c>
      <c r="M8" s="10">
        <v>14</v>
      </c>
      <c r="N8" s="5" t="s">
        <v>63</v>
      </c>
      <c r="O8" s="11">
        <v>1</v>
      </c>
      <c r="P8" s="10" t="s">
        <v>54</v>
      </c>
      <c r="Q8" s="4" t="s">
        <v>64</v>
      </c>
      <c r="R8" s="4" t="s">
        <v>64</v>
      </c>
      <c r="S8" s="13">
        <v>45657</v>
      </c>
    </row>
    <row r="9" spans="1:20" x14ac:dyDescent="0.25">
      <c r="A9" s="2">
        <v>2024</v>
      </c>
      <c r="B9" s="13">
        <v>45566</v>
      </c>
      <c r="C9" s="13">
        <v>45627</v>
      </c>
      <c r="D9" s="4" t="s">
        <v>56</v>
      </c>
      <c r="E9" s="4" t="s">
        <v>65</v>
      </c>
      <c r="F9" s="4" t="s">
        <v>66</v>
      </c>
      <c r="G9" s="4" t="s">
        <v>67</v>
      </c>
      <c r="H9" s="4" t="s">
        <v>68</v>
      </c>
      <c r="I9" s="4" t="s">
        <v>61</v>
      </c>
      <c r="J9" s="4" t="s">
        <v>69</v>
      </c>
      <c r="K9" s="4" t="s">
        <v>62</v>
      </c>
      <c r="L9" s="8">
        <v>60000</v>
      </c>
      <c r="M9" s="7">
        <v>8000</v>
      </c>
      <c r="N9" s="5" t="s">
        <v>63</v>
      </c>
      <c r="O9" s="11">
        <v>1.1200000000000001</v>
      </c>
      <c r="P9" s="10" t="s">
        <v>54</v>
      </c>
      <c r="Q9" s="4" t="s">
        <v>70</v>
      </c>
      <c r="R9" s="4" t="s">
        <v>70</v>
      </c>
      <c r="S9" s="13">
        <v>45657</v>
      </c>
    </row>
    <row r="10" spans="1:20" x14ac:dyDescent="0.25">
      <c r="A10" s="2">
        <v>2024</v>
      </c>
      <c r="B10" s="13">
        <v>45566</v>
      </c>
      <c r="C10" s="13">
        <v>45627</v>
      </c>
      <c r="D10" s="4" t="s">
        <v>56</v>
      </c>
      <c r="E10" s="4" t="s">
        <v>71</v>
      </c>
      <c r="F10" s="4" t="s">
        <v>72</v>
      </c>
      <c r="G10" s="4" t="s">
        <v>73</v>
      </c>
      <c r="H10" s="4" t="s">
        <v>74</v>
      </c>
      <c r="I10" s="4" t="s">
        <v>75</v>
      </c>
      <c r="J10" s="4" t="s">
        <v>76</v>
      </c>
      <c r="K10" s="4" t="s">
        <v>62</v>
      </c>
      <c r="L10" s="8">
        <v>12200</v>
      </c>
      <c r="M10" s="7">
        <v>3084</v>
      </c>
      <c r="N10" s="5" t="s">
        <v>63</v>
      </c>
      <c r="O10" s="11">
        <v>1.56</v>
      </c>
      <c r="P10" s="10" t="s">
        <v>54</v>
      </c>
      <c r="Q10" s="4" t="s">
        <v>70</v>
      </c>
      <c r="R10" s="4" t="s">
        <v>70</v>
      </c>
      <c r="S10" s="13">
        <v>45657</v>
      </c>
    </row>
    <row r="11" spans="1:20" x14ac:dyDescent="0.25">
      <c r="A11" s="2">
        <v>2024</v>
      </c>
      <c r="B11" s="13">
        <v>45566</v>
      </c>
      <c r="C11" s="13">
        <v>45627</v>
      </c>
      <c r="D11" s="4" t="s">
        <v>56</v>
      </c>
      <c r="E11" s="4" t="s">
        <v>102</v>
      </c>
      <c r="F11" s="4" t="s">
        <v>77</v>
      </c>
      <c r="G11" s="4" t="s">
        <v>78</v>
      </c>
      <c r="H11" s="4" t="s">
        <v>79</v>
      </c>
      <c r="I11" s="4" t="s">
        <v>103</v>
      </c>
      <c r="J11" s="4" t="s">
        <v>76</v>
      </c>
      <c r="K11" s="4" t="s">
        <v>62</v>
      </c>
      <c r="L11" s="8">
        <v>432</v>
      </c>
      <c r="M11" s="10">
        <v>110</v>
      </c>
      <c r="N11" s="5" t="s">
        <v>63</v>
      </c>
      <c r="O11" s="11">
        <v>0.59</v>
      </c>
      <c r="P11" s="10" t="s">
        <v>55</v>
      </c>
      <c r="Q11" s="4" t="s">
        <v>81</v>
      </c>
      <c r="R11" s="4" t="s">
        <v>81</v>
      </c>
      <c r="S11" s="13">
        <v>45657</v>
      </c>
    </row>
    <row r="12" spans="1:20" x14ac:dyDescent="0.25">
      <c r="A12" s="2">
        <v>2024</v>
      </c>
      <c r="B12" s="13">
        <v>45566</v>
      </c>
      <c r="C12" s="13">
        <v>45627</v>
      </c>
      <c r="D12" s="4" t="s">
        <v>56</v>
      </c>
      <c r="E12" s="4" t="s">
        <v>82</v>
      </c>
      <c r="F12" s="4" t="s">
        <v>83</v>
      </c>
      <c r="G12" s="4" t="s">
        <v>84</v>
      </c>
      <c r="H12" s="4" t="s">
        <v>85</v>
      </c>
      <c r="I12" s="4" t="s">
        <v>86</v>
      </c>
      <c r="J12" s="4" t="s">
        <v>87</v>
      </c>
      <c r="K12" s="4" t="s">
        <v>62</v>
      </c>
      <c r="L12" s="8">
        <v>5000</v>
      </c>
      <c r="M12" s="8">
        <v>1240</v>
      </c>
      <c r="N12" s="5" t="s">
        <v>63</v>
      </c>
      <c r="O12" s="12">
        <v>0.49</v>
      </c>
      <c r="P12" s="10" t="s">
        <v>55</v>
      </c>
      <c r="Q12" s="4" t="s">
        <v>88</v>
      </c>
      <c r="R12" s="4" t="s">
        <v>88</v>
      </c>
      <c r="S12" s="13">
        <v>45657</v>
      </c>
    </row>
    <row r="13" spans="1:20" x14ac:dyDescent="0.25">
      <c r="A13" s="2">
        <v>2024</v>
      </c>
      <c r="B13" s="13">
        <v>45566</v>
      </c>
      <c r="C13" s="13">
        <v>45627</v>
      </c>
      <c r="D13" s="4" t="s">
        <v>56</v>
      </c>
      <c r="E13" s="4" t="s">
        <v>89</v>
      </c>
      <c r="F13" s="4" t="s">
        <v>90</v>
      </c>
      <c r="G13" s="4" t="s">
        <v>91</v>
      </c>
      <c r="H13" s="4" t="s">
        <v>92</v>
      </c>
      <c r="I13" s="4" t="s">
        <v>93</v>
      </c>
      <c r="J13" s="4" t="s">
        <v>91</v>
      </c>
      <c r="K13" s="4" t="s">
        <v>62</v>
      </c>
      <c r="L13" s="8">
        <v>1350</v>
      </c>
      <c r="M13" s="10">
        <v>360</v>
      </c>
      <c r="N13" s="5" t="s">
        <v>63</v>
      </c>
      <c r="O13" s="11">
        <v>1.22</v>
      </c>
      <c r="P13" s="10" t="s">
        <v>54</v>
      </c>
      <c r="Q13" s="4" t="s">
        <v>94</v>
      </c>
      <c r="R13" s="4" t="s">
        <v>94</v>
      </c>
      <c r="S13" s="13">
        <v>45657</v>
      </c>
    </row>
    <row r="14" spans="1:20" x14ac:dyDescent="0.25">
      <c r="A14" s="2">
        <v>2024</v>
      </c>
      <c r="B14" s="13">
        <v>45566</v>
      </c>
      <c r="C14" s="13">
        <v>45627</v>
      </c>
      <c r="D14" s="4" t="s">
        <v>56</v>
      </c>
      <c r="E14" s="4" t="s">
        <v>95</v>
      </c>
      <c r="F14" s="4" t="s">
        <v>96</v>
      </c>
      <c r="G14" s="4" t="s">
        <v>97</v>
      </c>
      <c r="H14" s="4" t="s">
        <v>98</v>
      </c>
      <c r="I14" s="4" t="s">
        <v>99</v>
      </c>
      <c r="J14" s="4" t="s">
        <v>100</v>
      </c>
      <c r="K14" s="4" t="s">
        <v>62</v>
      </c>
      <c r="L14" s="8">
        <v>50</v>
      </c>
      <c r="M14" s="10">
        <v>13</v>
      </c>
      <c r="N14" s="5" t="s">
        <v>63</v>
      </c>
      <c r="O14" s="11">
        <v>1</v>
      </c>
      <c r="P14" s="10" t="s">
        <v>54</v>
      </c>
      <c r="Q14" s="4" t="s">
        <v>101</v>
      </c>
      <c r="R14" s="4" t="s">
        <v>101</v>
      </c>
      <c r="S14" s="13">
        <v>45657</v>
      </c>
    </row>
  </sheetData>
  <mergeCells count="7">
    <mergeCell ref="A6:T6"/>
    <mergeCell ref="A2:C2"/>
    <mergeCell ref="D2:F2"/>
    <mergeCell ref="G2:I2"/>
    <mergeCell ref="A3:C3"/>
    <mergeCell ref="D3:F3"/>
    <mergeCell ref="G3:I3"/>
  </mergeCells>
  <dataValidations count="1">
    <dataValidation type="list" allowBlank="1" showErrorMessage="1" sqref="P8:P199" xr:uid="{4B51DF68-6038-4466-AB91-0BA9A69809C9}">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PRIMER_TRIMESTRE_2024</vt:lpstr>
      <vt:lpstr>SEGUNDO_TRIMESTRE_2024</vt:lpstr>
      <vt:lpstr>TERCER_TRIMESTRE_2024</vt:lpstr>
      <vt:lpstr>CUARTO_TRIMESTRE_2024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2024-04-09T04:40:59Z</dcterms:created>
  <dcterms:modified xsi:type="dcterms:W3CDTF">2025-01-16T03:11:13Z</dcterms:modified>
</cp:coreProperties>
</file>