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RT121 FRACCIONES ABRIL-JUNIO\"/>
    </mc:Choice>
  </mc:AlternateContent>
  <xr:revisionPtr revIDLastSave="0" documentId="8_{47D68C7A-B1DD-463A-9E38-6E483872D1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Formatos'!$A$7:$W$30</definedName>
    <definedName name="Hidden_13">Hidden_1!$A$1:$A$2</definedName>
    <definedName name="Hidden_28">Hidden_2!$A$1:$A$2</definedName>
  </definedNames>
  <calcPr calcId="191029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18" i="1"/>
  <c r="R17" i="1"/>
  <c r="R15" i="1"/>
  <c r="R16" i="1"/>
  <c r="R14" i="1"/>
  <c r="R12" i="1"/>
  <c r="R13" i="1"/>
  <c r="R11" i="1"/>
  <c r="Q13" i="1"/>
  <c r="Q12" i="1"/>
  <c r="Q11" i="1"/>
  <c r="R9" i="1"/>
  <c r="R10" i="1"/>
  <c r="R8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9" i="1"/>
  <c r="Q10" i="1"/>
  <c r="Q8" i="1"/>
</calcChain>
</file>

<file path=xl/sharedStrings.xml><?xml version="1.0" encoding="utf-8"?>
<sst xmlns="http://schemas.openxmlformats.org/spreadsheetml/2006/main" count="299" uniqueCount="137">
  <si>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</si>
  <si>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</si>
  <si>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</si>
  <si>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</si>
  <si>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</si>
  <si>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</si>
  <si>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</si>
  <si>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</si>
  <si>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</si>
  <si>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</si>
  <si>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</si>
  <si>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</si>
  <si>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</si>
  <si>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</si>
  <si>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</si>
  <si>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</si>
  <si>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</si>
  <si>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</si>
  <si>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</si>
  <si>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</si>
  <si>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</si>
  <si>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</si>
  <si>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</si>
  <si>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</si>
  <si>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</si>
  <si>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</si>
  <si>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</si>
  <si>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</si>
  <si>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</si>
  <si>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</si>
  <si>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</si>
  <si>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</si>
  <si>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</si>
  <si>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</si>
  <si>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</si>
  <si>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</si>
  <si>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</si>
  <si>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</si>
  <si>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</si>
  <si>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</si>
  <si>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</si>
  <si>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</si>
  <si>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</si>
  <si>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</si>
  <si>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</si>
  <si>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</si>
  <si>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</si>
  <si>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</si>
  <si>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</si>
  <si>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</si>
  <si>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</si>
  <si>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</si>
  <si>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</si>
  <si>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</si>
  <si>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</si>
  <si>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</si>
  <si>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</si>
  <si>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</si>
  <si>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</si>
  <si>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</si>
  <si>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</si>
  <si>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</si>
  <si>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</si>
  <si>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</si>
  <si>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</si>
  <si>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</si>
  <si>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</si>
  <si>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</si>
  <si>
    <t>SANCHEZ</t>
  </si>
  <si>
    <t>HERNANDEZ</t>
  </si>
  <si>
    <t>TORRES</t>
  </si>
  <si>
    <t>GARCIA</t>
  </si>
  <si>
    <t>JESUS</t>
  </si>
  <si>
    <t>RAMIREZ</t>
  </si>
  <si>
    <t>LUNA</t>
  </si>
  <si>
    <t>COADYUVAR EN LA PROYECCIÓN, TRANSFERENCIA Y ASIGNACIÓN DEL RECURSO DEL PROGRAMA DE SEGURO DE DESEMPLEO, DE CONFORMIDAD CON LAS REGLAS DE OPERACIÓN DEL PROGRAMA</t>
  </si>
  <si>
    <t>COADYUVAR EN LA ATENCIÓN DE LOS ASUNTOS TURNADOS A LA DIRECCIÓN EJECUTIVA DE ADMINISTRACIÓN Y FINANZAS POR LA TITULAR DE LA SECRETARÍA.</t>
  </si>
  <si>
    <t>COLABORAR EN LA IMPLEMENTACIÓN, OPERACIÓN Y SEGUIMIENTO DEL ESQUEMA DE APOYO DE TRABAJO TEMPORAL Y ACTIVIDADES RELACIONADAS.</t>
  </si>
  <si>
    <t>APOYO EN EL SEGUIMIENTO A LOS ORGANOS COLEGIADOS, ASI COMO DE LAS REUNIONES Y AGENDA DE TRABAJO DE LA DIRECCIÓN GENERAL</t>
  </si>
  <si>
    <t>COADYUVAR CON LA PROCURADURIA DE LA DEFENSA DEL TRABAJO EN LA ATENCION DE LOS ASUNTOS A SU CARGO</t>
  </si>
  <si>
    <t>COADYUVAR CON LA DIRECCIÓN GENERAL DE TRABAJO Y PREVISION SOCIAL EN EL SEGUIMIENTO, ATENCION E INSTRUMENTACION DE LOS PROCESOS ADMINISTRATIVOS DE EL AREA PARA CUMPLIR CON SUS FUNCIONES</t>
  </si>
  <si>
    <t>APOYO EN EL SEGUIMIENTO A LAS REUNIONES Y AGENDA DE TRABAJO DE LA OFICINA DEL SECRETARIO.</t>
  </si>
  <si>
    <t xml:space="preserve">COADYUVAR EN LA ELABORACIÓN DE DOCUMENTOS PARA EL CONTROL Y SEGUIMIENTO DEL PROCESO DE FORTALECIMIENTO DE LAS COOPERATIVAS BENEFICIARIAS DEL PROGRAMA “ECONOMÍA SOCIAL DE LA CIUDAD DE MÉXICO 2024" </t>
  </si>
  <si>
    <t xml:space="preserve">COADYUVAR EN LA IMPLEMENTACIÓN DE ACCIONES VINCULADAS A LA PROMOCIÓN, EJECUCIÓN Y DIFUSIÓN DEL PROGRAMA “ECONOMÍA SOCIAL DE LA CIUDAD DE MÉXICO 2024". </t>
  </si>
  <si>
    <t>CONTRIBUIR EN LA IMPLEMENTACIÓN Y SEGUIMIENTO DE LAS ACCIONES EN MATERIA DE APOYO AL EMPLEO Y DESEMPLEO, QUE SE OPERAN EN LA DIRECCIÓN GENERAL DE EMPLEO A TRAVÉS DE LOS PROGRAMAS Y ACCIONES SOCIALES</t>
  </si>
  <si>
    <t>COADYUVAR EN LA SUBDIRECCIÓN DE PROCEDIMIENTO ADMINISTRATIVO Y DEFENSA JURÍDICA</t>
  </si>
  <si>
    <t>CAMPOY</t>
  </si>
  <si>
    <t>GRISELDA ANA LILIA</t>
  </si>
  <si>
    <t>JOSE ALBERTO</t>
  </si>
  <si>
    <t>GOMEZ</t>
  </si>
  <si>
    <t>RAMOS</t>
  </si>
  <si>
    <t>RANGEL</t>
  </si>
  <si>
    <t>REYES</t>
  </si>
  <si>
    <t>OSORIO</t>
  </si>
  <si>
    <t>MONTERO</t>
  </si>
  <si>
    <t>JUAN AXEL</t>
  </si>
  <si>
    <t>VELASCO</t>
  </si>
  <si>
    <t>GALVEZ</t>
  </si>
  <si>
    <t>JESUS DAVID</t>
  </si>
  <si>
    <t>DE LA VEGA</t>
  </si>
  <si>
    <t>NANCY LIBERTAD</t>
  </si>
  <si>
    <t>PALMA</t>
  </si>
  <si>
    <t>AVILA</t>
  </si>
  <si>
    <t>JARVIL ESTEBAN</t>
  </si>
  <si>
    <t>ALVARO AMILCAR</t>
  </si>
  <si>
    <t>TAKAHASHI</t>
  </si>
  <si>
    <t>HANAE CAROLINA</t>
  </si>
  <si>
    <t>JUAREZ</t>
  </si>
  <si>
    <t>VERONICA JAZMIN</t>
  </si>
  <si>
    <t>IZQUIERDO</t>
  </si>
  <si>
    <t>VIANEY ADRIANA</t>
  </si>
  <si>
    <t>ROSAS</t>
  </si>
  <si>
    <t>BAUTISTA</t>
  </si>
  <si>
    <t>LORELEI ARGELIA</t>
  </si>
  <si>
    <t xml:space="preserve"> DOMINGUEZ</t>
  </si>
  <si>
    <t>CLAUDIA</t>
  </si>
  <si>
    <t>JOSE GIBERTH</t>
  </si>
  <si>
    <t>CORTES</t>
  </si>
  <si>
    <t xml:space="preserve">CASTILLO </t>
  </si>
  <si>
    <t>ISAAC</t>
  </si>
  <si>
    <t>DEHEZA</t>
  </si>
  <si>
    <t>MONTSERRAT FRANCISCA</t>
  </si>
  <si>
    <t>ARVIZU</t>
  </si>
  <si>
    <t>LUIS OLIVER</t>
  </si>
  <si>
    <t>MALDONADO</t>
  </si>
  <si>
    <t>MORALES</t>
  </si>
  <si>
    <t>ARACELI</t>
  </si>
  <si>
    <t>ALAN OSCAR</t>
  </si>
  <si>
    <t>ZAMUDIO</t>
  </si>
  <si>
    <t>JOSE EDUARDO</t>
  </si>
  <si>
    <t>NAVARRETE</t>
  </si>
  <si>
    <t>JARDINEZ</t>
  </si>
  <si>
    <t>AHTZIRI ALEJANDRA</t>
  </si>
  <si>
    <t>CASILLAS</t>
  </si>
  <si>
    <t>IVONNE</t>
  </si>
  <si>
    <t>N/A</t>
  </si>
  <si>
    <t>https://www.transparencia.cdmx.gob.mx/storage/app/uploads/public/687/6a9/369/6876a9369fb60464002612.pdf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</si>
</sst>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80A]dd/mm/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0" fontId="6" fillId="3" borderId="0"/>
    <xf numFmtId="44" fontId="2" fillId="3" borderId="0" applyFont="0" applyFill="0" applyBorder="0" applyAlignment="0" applyProtection="0"/>
    <xf numFmtId="0" fontId="8" fillId="3" borderId="0">
      <alignment vertical="top"/>
    </xf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4" fontId="7" fillId="0" borderId="1" xfId="1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0" fillId="0" borderId="1" xfId="1" applyNumberFormat="1" applyFont="1" applyFill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9" fillId="0" borderId="1" xfId="5" applyFill="1" applyBorder="1"/>
    <xf numFmtId="0" fontId="1" fillId="0" borderId="1" xfId="0" applyFont="1" applyBorder="1" applyAlignment="1">
      <alignment horizontal="left" wrapText="1"/>
    </xf>
    <xf numFmtId="4" fontId="1" fillId="0" borderId="1" xfId="1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9" fillId="0" borderId="2" xfId="5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5" builtinId="8"/>
    <cellStyle name="Moneda" xfId="1" builtinId="4"/>
    <cellStyle name="Moneda 2" xfId="3" xr:uid="{78D35DAB-8396-4AC7-8013-36C0600FE68B}"/>
    <cellStyle name="Normal" xfId="0" builtinId="0"/>
    <cellStyle name="Normal 2" xfId="4" xr:uid="{5428E2C1-1563-497D-8F77-94A50A1DE046}"/>
    <cellStyle name="Normal 3" xfId="2" xr:uid="{A8093A32-D53D-4CA3-A2C7-FDFE56562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7/6a9/369/6876a9369fb60464002612.pdf" TargetMode="External"/><Relationship Id="rId1" Type="http://schemas.openxmlformats.org/officeDocument/2006/relationships/hyperlink" Target="https://www.transparencia.cdmx.gob.mx/storage/app/uploads/public/5ce/4a7/6ae/5ce4a76ae7ab9758604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topLeftCell="E2" zoomScale="90" zoomScaleNormal="9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34.85546875" customWidth="1"/>
    <col min="12" max="12" width="24.140625" bestFit="1" customWidth="1"/>
    <col min="13" max="13" width="26.28515625" bestFit="1" customWidth="1"/>
    <col min="14" max="14" width="53.42578125" hidden="1" customWidth="1"/>
    <col min="15" max="15" width="28.7109375" customWidth="1"/>
    <col min="16" max="16" width="28.5703125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6" t="s">
        <v>38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3">
        <v>2025</v>
      </c>
      <c r="B8" s="4">
        <v>45748</v>
      </c>
      <c r="C8" s="5">
        <v>45838</v>
      </c>
      <c r="D8" s="6" t="s">
        <v>63</v>
      </c>
      <c r="E8" s="7">
        <v>1211</v>
      </c>
      <c r="F8" s="17" t="s">
        <v>97</v>
      </c>
      <c r="G8" s="17" t="s">
        <v>68</v>
      </c>
      <c r="H8" s="17" t="s">
        <v>98</v>
      </c>
      <c r="I8" s="8" t="s">
        <v>64</v>
      </c>
      <c r="J8" s="15">
        <v>78</v>
      </c>
      <c r="K8" s="18" t="s">
        <v>136</v>
      </c>
      <c r="L8" s="14">
        <v>45748</v>
      </c>
      <c r="M8" s="14">
        <v>46020</v>
      </c>
      <c r="N8" s="19" t="s">
        <v>81</v>
      </c>
      <c r="O8" s="20">
        <v>16200</v>
      </c>
      <c r="P8" s="21">
        <v>14404.68</v>
      </c>
      <c r="Q8" s="2">
        <f>O8*8.96666667</f>
        <v>145260.000054</v>
      </c>
      <c r="R8" s="2">
        <f>P8*8.96666667</f>
        <v>129161.96404801561</v>
      </c>
      <c r="S8" s="9">
        <v>0</v>
      </c>
      <c r="T8" s="22" t="s">
        <v>66</v>
      </c>
      <c r="U8" s="6" t="s">
        <v>67</v>
      </c>
      <c r="V8" s="10">
        <v>45838</v>
      </c>
      <c r="W8" s="25" t="s">
        <v>135</v>
      </c>
    </row>
    <row r="9" spans="1:23" ht="45" x14ac:dyDescent="0.25">
      <c r="A9" s="3">
        <v>2025</v>
      </c>
      <c r="B9" s="4">
        <v>45748</v>
      </c>
      <c r="C9" s="5">
        <v>45838</v>
      </c>
      <c r="D9" s="6" t="s">
        <v>63</v>
      </c>
      <c r="E9" s="7">
        <v>1211</v>
      </c>
      <c r="F9" s="24" t="s">
        <v>89</v>
      </c>
      <c r="G9" s="24" t="s">
        <v>99</v>
      </c>
      <c r="H9" s="24" t="s">
        <v>100</v>
      </c>
      <c r="I9" s="8" t="s">
        <v>65</v>
      </c>
      <c r="J9" s="15">
        <v>79</v>
      </c>
      <c r="K9" s="18" t="s">
        <v>136</v>
      </c>
      <c r="L9" s="14">
        <v>45748</v>
      </c>
      <c r="M9" s="14">
        <v>46020</v>
      </c>
      <c r="N9" s="23" t="s">
        <v>78</v>
      </c>
      <c r="O9" s="20">
        <v>16200</v>
      </c>
      <c r="P9" s="21">
        <v>14404.68</v>
      </c>
      <c r="Q9" s="2">
        <f t="shared" ref="Q9:Q10" si="0">O9*8.96666667</f>
        <v>145260.000054</v>
      </c>
      <c r="R9" s="2">
        <f t="shared" ref="R9:R10" si="1">P9*8.96666667</f>
        <v>129161.96404801561</v>
      </c>
      <c r="S9" s="9">
        <v>0</v>
      </c>
      <c r="T9" s="22" t="s">
        <v>66</v>
      </c>
      <c r="U9" s="6" t="s">
        <v>67</v>
      </c>
      <c r="V9" s="10">
        <v>45838</v>
      </c>
      <c r="W9" s="25" t="s">
        <v>135</v>
      </c>
    </row>
    <row r="10" spans="1:23" ht="60" x14ac:dyDescent="0.25">
      <c r="A10" s="3">
        <v>2025</v>
      </c>
      <c r="B10" s="4">
        <v>45748</v>
      </c>
      <c r="C10" s="5">
        <v>45838</v>
      </c>
      <c r="D10" s="6" t="s">
        <v>63</v>
      </c>
      <c r="E10" s="7">
        <v>1211</v>
      </c>
      <c r="F10" s="24" t="s">
        <v>101</v>
      </c>
      <c r="G10" s="24" t="s">
        <v>102</v>
      </c>
      <c r="H10" s="24" t="s">
        <v>103</v>
      </c>
      <c r="I10" s="8" t="s">
        <v>64</v>
      </c>
      <c r="J10" s="15">
        <v>81</v>
      </c>
      <c r="K10" s="18" t="s">
        <v>136</v>
      </c>
      <c r="L10" s="14">
        <v>45748</v>
      </c>
      <c r="M10" s="14">
        <v>46020</v>
      </c>
      <c r="N10" s="11" t="s">
        <v>83</v>
      </c>
      <c r="O10" s="20">
        <v>16200</v>
      </c>
      <c r="P10" s="21">
        <v>14404.68</v>
      </c>
      <c r="Q10" s="2">
        <f t="shared" si="0"/>
        <v>145260.000054</v>
      </c>
      <c r="R10" s="2">
        <f t="shared" si="1"/>
        <v>129161.96404801561</v>
      </c>
      <c r="S10" s="9">
        <v>0</v>
      </c>
      <c r="T10" s="22" t="s">
        <v>66</v>
      </c>
      <c r="U10" s="6" t="s">
        <v>67</v>
      </c>
      <c r="V10" s="10">
        <v>45838</v>
      </c>
      <c r="W10" s="25" t="s">
        <v>135</v>
      </c>
    </row>
    <row r="11" spans="1:23" ht="75" x14ac:dyDescent="0.25">
      <c r="A11" s="3">
        <v>2025</v>
      </c>
      <c r="B11" s="4">
        <v>45748</v>
      </c>
      <c r="C11" s="5">
        <v>45838</v>
      </c>
      <c r="D11" s="6" t="s">
        <v>63</v>
      </c>
      <c r="E11" s="7">
        <v>1211</v>
      </c>
      <c r="F11" s="24" t="s">
        <v>93</v>
      </c>
      <c r="G11" s="24" t="s">
        <v>94</v>
      </c>
      <c r="H11" s="24" t="s">
        <v>95</v>
      </c>
      <c r="I11" s="8" t="s">
        <v>65</v>
      </c>
      <c r="J11" s="15">
        <v>80</v>
      </c>
      <c r="K11" s="18" t="s">
        <v>136</v>
      </c>
      <c r="L11" s="14">
        <v>45763</v>
      </c>
      <c r="M11" s="14">
        <v>46020</v>
      </c>
      <c r="N11" s="11" t="s">
        <v>82</v>
      </c>
      <c r="O11" s="20">
        <v>21300</v>
      </c>
      <c r="P11" s="21">
        <v>18418.32</v>
      </c>
      <c r="Q11" s="2">
        <f>O11*8.46666667</f>
        <v>180340.00007100002</v>
      </c>
      <c r="R11" s="2">
        <f>P11*8.46666667</f>
        <v>155941.7760613944</v>
      </c>
      <c r="S11" s="9">
        <v>0</v>
      </c>
      <c r="T11" s="22" t="s">
        <v>66</v>
      </c>
      <c r="U11" s="6" t="s">
        <v>67</v>
      </c>
      <c r="V11" s="10">
        <v>45838</v>
      </c>
      <c r="W11" s="25" t="s">
        <v>135</v>
      </c>
    </row>
    <row r="12" spans="1:23" ht="45" x14ac:dyDescent="0.25">
      <c r="A12" s="3">
        <v>2025</v>
      </c>
      <c r="B12" s="4">
        <v>45748</v>
      </c>
      <c r="C12" s="5">
        <v>45838</v>
      </c>
      <c r="D12" s="6" t="s">
        <v>63</v>
      </c>
      <c r="E12" s="7">
        <v>1211</v>
      </c>
      <c r="F12" s="24" t="s">
        <v>71</v>
      </c>
      <c r="G12" s="24" t="s">
        <v>86</v>
      </c>
      <c r="H12" s="24" t="s">
        <v>87</v>
      </c>
      <c r="I12" s="8" t="s">
        <v>65</v>
      </c>
      <c r="J12" s="15">
        <v>82</v>
      </c>
      <c r="K12" s="18" t="s">
        <v>136</v>
      </c>
      <c r="L12" s="14">
        <v>45763</v>
      </c>
      <c r="M12" s="14">
        <v>46020</v>
      </c>
      <c r="N12" s="23" t="s">
        <v>77</v>
      </c>
      <c r="O12" s="13">
        <v>21300</v>
      </c>
      <c r="P12" s="21">
        <v>18418.32</v>
      </c>
      <c r="Q12" s="2">
        <f>O12*8.46666667</f>
        <v>180340.00007100002</v>
      </c>
      <c r="R12" s="2">
        <f t="shared" ref="R12:R13" si="2">P12*8.46666667</f>
        <v>155941.7760613944</v>
      </c>
      <c r="S12" s="9">
        <v>0</v>
      </c>
      <c r="T12" s="22" t="s">
        <v>66</v>
      </c>
      <c r="U12" s="6" t="s">
        <v>67</v>
      </c>
      <c r="V12" s="10">
        <v>45838</v>
      </c>
      <c r="W12" s="25" t="s">
        <v>135</v>
      </c>
    </row>
    <row r="13" spans="1:23" ht="60" x14ac:dyDescent="0.25">
      <c r="A13" s="3">
        <v>2025</v>
      </c>
      <c r="B13" s="4">
        <v>45748</v>
      </c>
      <c r="C13" s="5">
        <v>45838</v>
      </c>
      <c r="D13" s="6" t="s">
        <v>63</v>
      </c>
      <c r="E13" s="7">
        <v>1211</v>
      </c>
      <c r="F13" s="24" t="s">
        <v>73</v>
      </c>
      <c r="G13" s="24" t="s">
        <v>92</v>
      </c>
      <c r="H13" s="24" t="s">
        <v>104</v>
      </c>
      <c r="I13" s="8" t="s">
        <v>64</v>
      </c>
      <c r="J13" s="15">
        <v>83</v>
      </c>
      <c r="K13" s="18" t="s">
        <v>136</v>
      </c>
      <c r="L13" s="14">
        <v>45763</v>
      </c>
      <c r="M13" s="14">
        <v>46020</v>
      </c>
      <c r="N13" s="11" t="s">
        <v>75</v>
      </c>
      <c r="O13" s="20">
        <v>16200</v>
      </c>
      <c r="P13" s="21">
        <v>14404.68</v>
      </c>
      <c r="Q13" s="2">
        <f>O13*8.946666667</f>
        <v>144936.00000540001</v>
      </c>
      <c r="R13" s="2">
        <f t="shared" si="2"/>
        <v>121959.62404801561</v>
      </c>
      <c r="S13" s="9">
        <v>0</v>
      </c>
      <c r="T13" s="22" t="s">
        <v>66</v>
      </c>
      <c r="U13" s="6" t="s">
        <v>67</v>
      </c>
      <c r="V13" s="10">
        <v>45838</v>
      </c>
      <c r="W13" s="25" t="s">
        <v>135</v>
      </c>
    </row>
    <row r="14" spans="1:23" ht="45" x14ac:dyDescent="0.25">
      <c r="A14" s="3">
        <v>2025</v>
      </c>
      <c r="B14" s="4">
        <v>45748</v>
      </c>
      <c r="C14" s="5">
        <v>45838</v>
      </c>
      <c r="D14" s="6" t="s">
        <v>63</v>
      </c>
      <c r="E14" s="7">
        <v>1211</v>
      </c>
      <c r="F14" s="17" t="s">
        <v>105</v>
      </c>
      <c r="G14" s="17" t="s">
        <v>74</v>
      </c>
      <c r="H14" s="17" t="s">
        <v>106</v>
      </c>
      <c r="I14" s="8" t="s">
        <v>65</v>
      </c>
      <c r="J14" s="15">
        <v>84</v>
      </c>
      <c r="K14" s="18" t="s">
        <v>136</v>
      </c>
      <c r="L14" s="14">
        <v>45793</v>
      </c>
      <c r="M14" s="14">
        <v>45808</v>
      </c>
      <c r="N14" s="23" t="s">
        <v>79</v>
      </c>
      <c r="O14" s="20">
        <v>13939</v>
      </c>
      <c r="P14" s="21">
        <v>12576.34</v>
      </c>
      <c r="Q14" s="2">
        <f>O14*0.5</f>
        <v>6969.5</v>
      </c>
      <c r="R14" s="2">
        <f>P14*0.5</f>
        <v>6288.17</v>
      </c>
      <c r="S14" s="9">
        <v>0</v>
      </c>
      <c r="T14" s="22" t="s">
        <v>66</v>
      </c>
      <c r="U14" s="6" t="s">
        <v>67</v>
      </c>
      <c r="V14" s="10">
        <v>45838</v>
      </c>
      <c r="W14" s="25" t="s">
        <v>135</v>
      </c>
    </row>
    <row r="15" spans="1:23" ht="45" x14ac:dyDescent="0.25">
      <c r="A15" s="3">
        <v>2025</v>
      </c>
      <c r="B15" s="4">
        <v>45748</v>
      </c>
      <c r="C15" s="5">
        <v>45838</v>
      </c>
      <c r="D15" s="6" t="s">
        <v>63</v>
      </c>
      <c r="E15" s="7">
        <v>1211</v>
      </c>
      <c r="F15" s="24" t="s">
        <v>68</v>
      </c>
      <c r="G15" s="24" t="s">
        <v>107</v>
      </c>
      <c r="H15" s="24" t="s">
        <v>108</v>
      </c>
      <c r="I15" s="8" t="s">
        <v>65</v>
      </c>
      <c r="J15" s="15">
        <v>85</v>
      </c>
      <c r="K15" s="18" t="s">
        <v>136</v>
      </c>
      <c r="L15" s="14">
        <v>45793</v>
      </c>
      <c r="M15" s="14">
        <v>45808</v>
      </c>
      <c r="N15" s="12" t="s">
        <v>85</v>
      </c>
      <c r="O15" s="20">
        <v>29100</v>
      </c>
      <c r="P15" s="21">
        <v>24552.240000000002</v>
      </c>
      <c r="Q15" s="2">
        <f>O15*0.5</f>
        <v>14550</v>
      </c>
      <c r="R15" s="2">
        <f t="shared" ref="R15:R16" si="3">P15*0.5</f>
        <v>12276.12</v>
      </c>
      <c r="S15" s="9">
        <v>0</v>
      </c>
      <c r="T15" s="22" t="s">
        <v>66</v>
      </c>
      <c r="U15" s="6" t="s">
        <v>67</v>
      </c>
      <c r="V15" s="10">
        <v>45838</v>
      </c>
      <c r="W15" s="25" t="s">
        <v>135</v>
      </c>
    </row>
    <row r="16" spans="1:23" ht="60" x14ac:dyDescent="0.25">
      <c r="A16" s="3">
        <v>2025</v>
      </c>
      <c r="B16" s="4">
        <v>45748</v>
      </c>
      <c r="C16" s="5">
        <v>45838</v>
      </c>
      <c r="D16" s="6" t="s">
        <v>63</v>
      </c>
      <c r="E16" s="7">
        <v>1211</v>
      </c>
      <c r="F16" s="24" t="s">
        <v>71</v>
      </c>
      <c r="G16" s="24" t="s">
        <v>109</v>
      </c>
      <c r="H16" s="24" t="s">
        <v>110</v>
      </c>
      <c r="I16" s="8" t="s">
        <v>65</v>
      </c>
      <c r="J16" s="15">
        <v>86</v>
      </c>
      <c r="K16" s="18" t="s">
        <v>136</v>
      </c>
      <c r="L16" s="14">
        <v>45793</v>
      </c>
      <c r="M16" s="14">
        <v>45808</v>
      </c>
      <c r="N16" s="19" t="s">
        <v>76</v>
      </c>
      <c r="O16" s="20">
        <v>29100</v>
      </c>
      <c r="P16" s="21">
        <v>24552.240000000002</v>
      </c>
      <c r="Q16" s="2">
        <f>O16*0.5</f>
        <v>14550</v>
      </c>
      <c r="R16" s="2">
        <f t="shared" si="3"/>
        <v>12276.12</v>
      </c>
      <c r="S16" s="9">
        <v>0</v>
      </c>
      <c r="T16" s="22" t="s">
        <v>66</v>
      </c>
      <c r="U16" s="6" t="s">
        <v>67</v>
      </c>
      <c r="V16" s="10">
        <v>45838</v>
      </c>
      <c r="W16" s="25" t="s">
        <v>135</v>
      </c>
    </row>
    <row r="17" spans="1:23" ht="60" x14ac:dyDescent="0.25">
      <c r="A17" s="3">
        <v>2025</v>
      </c>
      <c r="B17" s="4">
        <v>45748</v>
      </c>
      <c r="C17" s="5">
        <v>45838</v>
      </c>
      <c r="D17" s="6" t="s">
        <v>63</v>
      </c>
      <c r="E17" s="7">
        <v>1211</v>
      </c>
      <c r="F17" s="24" t="s">
        <v>111</v>
      </c>
      <c r="G17" s="24" t="s">
        <v>112</v>
      </c>
      <c r="H17" s="24" t="s">
        <v>113</v>
      </c>
      <c r="I17" s="8" t="s">
        <v>65</v>
      </c>
      <c r="J17" s="15">
        <v>87</v>
      </c>
      <c r="K17" s="18" t="s">
        <v>136</v>
      </c>
      <c r="L17" s="14">
        <v>45793</v>
      </c>
      <c r="M17" s="14">
        <v>46020</v>
      </c>
      <c r="N17" s="19" t="s">
        <v>80</v>
      </c>
      <c r="O17" s="20">
        <v>23800</v>
      </c>
      <c r="P17" s="21">
        <v>20384.32</v>
      </c>
      <c r="Q17" s="2">
        <f>O17*8.46666667</f>
        <v>201506.666746</v>
      </c>
      <c r="R17" s="2">
        <f>P17*7.46666667</f>
        <v>152202.9227346144</v>
      </c>
      <c r="S17" s="9">
        <v>0</v>
      </c>
      <c r="T17" s="22" t="s">
        <v>66</v>
      </c>
      <c r="U17" s="6" t="s">
        <v>67</v>
      </c>
      <c r="V17" s="10">
        <v>45838</v>
      </c>
      <c r="W17" s="25" t="s">
        <v>135</v>
      </c>
    </row>
    <row r="18" spans="1:23" ht="75" x14ac:dyDescent="0.25">
      <c r="A18" s="3">
        <v>2025</v>
      </c>
      <c r="B18" s="4">
        <v>45748</v>
      </c>
      <c r="C18" s="5">
        <v>45838</v>
      </c>
      <c r="D18" s="6" t="s">
        <v>63</v>
      </c>
      <c r="E18" s="7">
        <v>1211</v>
      </c>
      <c r="F18" s="17" t="s">
        <v>114</v>
      </c>
      <c r="G18" s="17" t="s">
        <v>69</v>
      </c>
      <c r="H18" s="17" t="s">
        <v>115</v>
      </c>
      <c r="I18" s="8" t="s">
        <v>65</v>
      </c>
      <c r="J18" s="15">
        <v>88</v>
      </c>
      <c r="K18" s="18" t="s">
        <v>136</v>
      </c>
      <c r="L18" s="14">
        <v>45809</v>
      </c>
      <c r="M18" s="14">
        <v>46020</v>
      </c>
      <c r="N18" s="23" t="s">
        <v>84</v>
      </c>
      <c r="O18" s="20">
        <v>34300</v>
      </c>
      <c r="P18" s="21">
        <v>28575.34</v>
      </c>
      <c r="Q18" s="2">
        <f>+O18*6.96666667</f>
        <v>238956.66678100001</v>
      </c>
      <c r="R18" s="2">
        <f>+P18*6.96666667</f>
        <v>199074.86876191781</v>
      </c>
      <c r="S18" s="9">
        <v>0</v>
      </c>
      <c r="T18" s="22" t="s">
        <v>66</v>
      </c>
      <c r="U18" s="6" t="s">
        <v>67</v>
      </c>
      <c r="V18" s="10">
        <v>45838</v>
      </c>
      <c r="W18" s="25" t="s">
        <v>135</v>
      </c>
    </row>
    <row r="19" spans="1:23" ht="75" customHeight="1" x14ac:dyDescent="0.25">
      <c r="A19" s="3">
        <v>2025</v>
      </c>
      <c r="B19" s="4">
        <v>45748</v>
      </c>
      <c r="C19" s="5">
        <v>45838</v>
      </c>
      <c r="D19" s="6" t="s">
        <v>63</v>
      </c>
      <c r="E19" s="7">
        <v>1211</v>
      </c>
      <c r="F19" s="17" t="s">
        <v>71</v>
      </c>
      <c r="G19" s="17" t="s">
        <v>70</v>
      </c>
      <c r="H19" s="17" t="s">
        <v>116</v>
      </c>
      <c r="I19" s="8" t="s">
        <v>64</v>
      </c>
      <c r="J19" s="15">
        <v>89</v>
      </c>
      <c r="K19" s="18" t="s">
        <v>136</v>
      </c>
      <c r="L19" s="14">
        <v>45809</v>
      </c>
      <c r="M19" s="14">
        <v>46020</v>
      </c>
      <c r="O19" s="16">
        <v>34300</v>
      </c>
      <c r="P19" s="21">
        <v>28575.34</v>
      </c>
      <c r="Q19" s="2">
        <f t="shared" ref="Q19:Q30" si="4">+O19*6.96666667</f>
        <v>238956.66678100001</v>
      </c>
      <c r="R19" s="2">
        <f t="shared" ref="R19:R30" si="5">+P19*6.96666667</f>
        <v>199074.86876191781</v>
      </c>
      <c r="S19" s="9">
        <v>0</v>
      </c>
      <c r="T19" s="22" t="s">
        <v>66</v>
      </c>
      <c r="U19" s="6" t="s">
        <v>67</v>
      </c>
      <c r="V19" s="10">
        <v>45838</v>
      </c>
      <c r="W19" s="25" t="s">
        <v>135</v>
      </c>
    </row>
    <row r="20" spans="1:23" ht="75" customHeight="1" x14ac:dyDescent="0.25">
      <c r="A20" s="3">
        <v>2025</v>
      </c>
      <c r="B20" s="4">
        <v>45748</v>
      </c>
      <c r="C20" s="5">
        <v>45838</v>
      </c>
      <c r="D20" s="6" t="s">
        <v>63</v>
      </c>
      <c r="E20" s="7">
        <v>1211</v>
      </c>
      <c r="F20" s="17" t="s">
        <v>117</v>
      </c>
      <c r="G20" s="17" t="s">
        <v>69</v>
      </c>
      <c r="H20" s="17" t="s">
        <v>72</v>
      </c>
      <c r="I20" s="8" t="s">
        <v>64</v>
      </c>
      <c r="J20" s="15">
        <v>90</v>
      </c>
      <c r="K20" s="18" t="s">
        <v>136</v>
      </c>
      <c r="L20" s="14">
        <v>45809</v>
      </c>
      <c r="M20" s="14">
        <v>46020</v>
      </c>
      <c r="O20" s="20">
        <v>23800</v>
      </c>
      <c r="P20" s="21">
        <v>20384.32</v>
      </c>
      <c r="Q20" s="2">
        <f t="shared" si="4"/>
        <v>165806.666746</v>
      </c>
      <c r="R20" s="2">
        <f t="shared" si="5"/>
        <v>142010.7627346144</v>
      </c>
      <c r="S20" s="9">
        <v>0</v>
      </c>
      <c r="T20" s="22" t="s">
        <v>66</v>
      </c>
      <c r="U20" s="6" t="s">
        <v>67</v>
      </c>
      <c r="V20" s="10">
        <v>45838</v>
      </c>
      <c r="W20" s="25" t="s">
        <v>135</v>
      </c>
    </row>
    <row r="21" spans="1:23" ht="75" customHeight="1" x14ac:dyDescent="0.25">
      <c r="A21" s="3">
        <v>2025</v>
      </c>
      <c r="B21" s="4">
        <v>45748</v>
      </c>
      <c r="C21" s="5">
        <v>45838</v>
      </c>
      <c r="D21" s="6" t="s">
        <v>63</v>
      </c>
      <c r="E21" s="7">
        <v>1211</v>
      </c>
      <c r="F21" s="17" t="s">
        <v>118</v>
      </c>
      <c r="G21" s="17" t="s">
        <v>74</v>
      </c>
      <c r="H21" s="17" t="s">
        <v>119</v>
      </c>
      <c r="I21" s="8" t="s">
        <v>64</v>
      </c>
      <c r="J21" s="15">
        <v>91</v>
      </c>
      <c r="K21" s="18" t="s">
        <v>136</v>
      </c>
      <c r="L21" s="14">
        <v>45809</v>
      </c>
      <c r="M21" s="14">
        <v>46020</v>
      </c>
      <c r="O21" s="20">
        <v>23800</v>
      </c>
      <c r="P21" s="21">
        <v>20384.32</v>
      </c>
      <c r="Q21" s="2">
        <f t="shared" si="4"/>
        <v>165806.666746</v>
      </c>
      <c r="R21" s="2">
        <f t="shared" si="5"/>
        <v>142010.7627346144</v>
      </c>
      <c r="S21" s="9">
        <v>0</v>
      </c>
      <c r="T21" s="22" t="s">
        <v>66</v>
      </c>
      <c r="U21" s="6" t="s">
        <v>67</v>
      </c>
      <c r="V21" s="10">
        <v>45838</v>
      </c>
      <c r="W21" s="25" t="s">
        <v>135</v>
      </c>
    </row>
    <row r="22" spans="1:23" ht="75" customHeight="1" x14ac:dyDescent="0.25">
      <c r="A22" s="3">
        <v>2025</v>
      </c>
      <c r="B22" s="4">
        <v>45748</v>
      </c>
      <c r="C22" s="5">
        <v>45838</v>
      </c>
      <c r="D22" s="6" t="s">
        <v>63</v>
      </c>
      <c r="E22" s="7">
        <v>1211</v>
      </c>
      <c r="F22" s="17" t="s">
        <v>71</v>
      </c>
      <c r="G22" s="17" t="s">
        <v>120</v>
      </c>
      <c r="H22" s="17" t="s">
        <v>121</v>
      </c>
      <c r="I22" s="8" t="s">
        <v>65</v>
      </c>
      <c r="J22" s="15">
        <v>92</v>
      </c>
      <c r="K22" s="18" t="s">
        <v>136</v>
      </c>
      <c r="L22" s="14">
        <v>45809</v>
      </c>
      <c r="M22" s="14">
        <v>46020</v>
      </c>
      <c r="O22" s="20">
        <v>23800</v>
      </c>
      <c r="P22" s="21">
        <v>20384.32</v>
      </c>
      <c r="Q22" s="2">
        <f t="shared" si="4"/>
        <v>165806.666746</v>
      </c>
      <c r="R22" s="2">
        <f t="shared" si="5"/>
        <v>142010.7627346144</v>
      </c>
      <c r="S22" s="9">
        <v>0</v>
      </c>
      <c r="T22" s="22" t="s">
        <v>66</v>
      </c>
      <c r="U22" s="6" t="s">
        <v>67</v>
      </c>
      <c r="V22" s="10">
        <v>45838</v>
      </c>
      <c r="W22" s="25" t="s">
        <v>135</v>
      </c>
    </row>
    <row r="23" spans="1:23" ht="75" customHeight="1" x14ac:dyDescent="0.25">
      <c r="A23" s="3">
        <v>2025</v>
      </c>
      <c r="B23" s="4">
        <v>45748</v>
      </c>
      <c r="C23" s="5">
        <v>45838</v>
      </c>
      <c r="D23" s="6" t="s">
        <v>63</v>
      </c>
      <c r="E23" s="7">
        <v>1211</v>
      </c>
      <c r="F23" s="17" t="s">
        <v>105</v>
      </c>
      <c r="G23" s="17" t="s">
        <v>74</v>
      </c>
      <c r="H23" s="17" t="s">
        <v>106</v>
      </c>
      <c r="I23" s="8" t="s">
        <v>65</v>
      </c>
      <c r="J23" s="15">
        <v>93</v>
      </c>
      <c r="K23" s="18" t="s">
        <v>136</v>
      </c>
      <c r="L23" s="14">
        <v>45809</v>
      </c>
      <c r="M23" s="14">
        <v>46020</v>
      </c>
      <c r="O23" s="20">
        <v>23800</v>
      </c>
      <c r="P23" s="21">
        <v>20384.32</v>
      </c>
      <c r="Q23" s="2">
        <f t="shared" si="4"/>
        <v>165806.666746</v>
      </c>
      <c r="R23" s="2">
        <f t="shared" si="5"/>
        <v>142010.7627346144</v>
      </c>
      <c r="S23" s="9">
        <v>0</v>
      </c>
      <c r="T23" s="22" t="s">
        <v>66</v>
      </c>
      <c r="U23" s="6" t="s">
        <v>67</v>
      </c>
      <c r="V23" s="10">
        <v>45838</v>
      </c>
      <c r="W23" s="25" t="s">
        <v>135</v>
      </c>
    </row>
    <row r="24" spans="1:23" ht="75" customHeight="1" x14ac:dyDescent="0.25">
      <c r="A24" s="3">
        <v>2025</v>
      </c>
      <c r="B24" s="4">
        <v>45748</v>
      </c>
      <c r="C24" s="5">
        <v>45838</v>
      </c>
      <c r="D24" s="6" t="s">
        <v>63</v>
      </c>
      <c r="E24" s="7">
        <v>1211</v>
      </c>
      <c r="F24" s="17" t="s">
        <v>122</v>
      </c>
      <c r="G24" s="17" t="s">
        <v>96</v>
      </c>
      <c r="H24" s="17" t="s">
        <v>88</v>
      </c>
      <c r="I24" s="8" t="s">
        <v>64</v>
      </c>
      <c r="J24" s="15">
        <v>94</v>
      </c>
      <c r="K24" s="18" t="s">
        <v>136</v>
      </c>
      <c r="L24" s="14">
        <v>45809</v>
      </c>
      <c r="M24" s="14">
        <v>46020</v>
      </c>
      <c r="O24" s="20">
        <v>23800</v>
      </c>
      <c r="P24" s="21">
        <v>20384.32</v>
      </c>
      <c r="Q24" s="2">
        <f t="shared" si="4"/>
        <v>165806.666746</v>
      </c>
      <c r="R24" s="2">
        <f t="shared" si="5"/>
        <v>142010.7627346144</v>
      </c>
      <c r="S24" s="9">
        <v>0</v>
      </c>
      <c r="T24" s="22" t="s">
        <v>66</v>
      </c>
      <c r="U24" s="6" t="s">
        <v>67</v>
      </c>
      <c r="V24" s="10">
        <v>45838</v>
      </c>
      <c r="W24" s="25" t="s">
        <v>135</v>
      </c>
    </row>
    <row r="25" spans="1:23" ht="75" customHeight="1" x14ac:dyDescent="0.25">
      <c r="A25" s="3">
        <v>2025</v>
      </c>
      <c r="B25" s="4">
        <v>45748</v>
      </c>
      <c r="C25" s="5">
        <v>45838</v>
      </c>
      <c r="D25" s="6" t="s">
        <v>63</v>
      </c>
      <c r="E25" s="7">
        <v>1211</v>
      </c>
      <c r="F25" s="17" t="s">
        <v>92</v>
      </c>
      <c r="G25" s="17" t="s">
        <v>90</v>
      </c>
      <c r="H25" s="17" t="s">
        <v>123</v>
      </c>
      <c r="I25" s="8" t="s">
        <v>64</v>
      </c>
      <c r="J25" s="15">
        <v>95</v>
      </c>
      <c r="K25" s="18" t="s">
        <v>136</v>
      </c>
      <c r="L25" s="14">
        <v>45809</v>
      </c>
      <c r="M25" s="14">
        <v>46020</v>
      </c>
      <c r="O25" s="20">
        <v>23800</v>
      </c>
      <c r="P25" s="21">
        <v>20384.32</v>
      </c>
      <c r="Q25" s="2">
        <f t="shared" si="4"/>
        <v>165806.666746</v>
      </c>
      <c r="R25" s="2">
        <f t="shared" si="5"/>
        <v>142010.7627346144</v>
      </c>
      <c r="S25" s="9">
        <v>0</v>
      </c>
      <c r="T25" s="22" t="s">
        <v>66</v>
      </c>
      <c r="U25" s="6" t="s">
        <v>67</v>
      </c>
      <c r="V25" s="10">
        <v>45838</v>
      </c>
      <c r="W25" s="25" t="s">
        <v>135</v>
      </c>
    </row>
    <row r="26" spans="1:23" ht="75" customHeight="1" x14ac:dyDescent="0.25">
      <c r="A26" s="3">
        <v>2025</v>
      </c>
      <c r="B26" s="4">
        <v>45748</v>
      </c>
      <c r="C26" s="5">
        <v>45838</v>
      </c>
      <c r="D26" s="6" t="s">
        <v>63</v>
      </c>
      <c r="E26" s="7">
        <v>1211</v>
      </c>
      <c r="F26" s="17" t="s">
        <v>124</v>
      </c>
      <c r="G26" s="17" t="s">
        <v>125</v>
      </c>
      <c r="H26" s="17" t="s">
        <v>126</v>
      </c>
      <c r="I26" s="8" t="s">
        <v>65</v>
      </c>
      <c r="J26" s="15">
        <v>96</v>
      </c>
      <c r="K26" s="18" t="s">
        <v>136</v>
      </c>
      <c r="L26" s="14">
        <v>45809</v>
      </c>
      <c r="M26" s="14">
        <v>46020</v>
      </c>
      <c r="O26" s="20">
        <v>23800</v>
      </c>
      <c r="P26" s="21">
        <v>20384.32</v>
      </c>
      <c r="Q26" s="2">
        <f t="shared" si="4"/>
        <v>165806.666746</v>
      </c>
      <c r="R26" s="2">
        <f t="shared" si="5"/>
        <v>142010.7627346144</v>
      </c>
      <c r="S26" s="9">
        <v>0</v>
      </c>
      <c r="T26" s="22" t="s">
        <v>66</v>
      </c>
      <c r="U26" s="6" t="s">
        <v>67</v>
      </c>
      <c r="V26" s="10">
        <v>45838</v>
      </c>
      <c r="W26" s="25" t="s">
        <v>135</v>
      </c>
    </row>
    <row r="27" spans="1:23" ht="75" customHeight="1" x14ac:dyDescent="0.25">
      <c r="A27" s="3">
        <v>2025</v>
      </c>
      <c r="B27" s="4">
        <v>45748</v>
      </c>
      <c r="C27" s="5">
        <v>45838</v>
      </c>
      <c r="D27" s="6" t="s">
        <v>63</v>
      </c>
      <c r="E27" s="7">
        <v>1211</v>
      </c>
      <c r="F27" s="17" t="s">
        <v>73</v>
      </c>
      <c r="G27" s="17" t="s">
        <v>93</v>
      </c>
      <c r="H27" s="17" t="s">
        <v>127</v>
      </c>
      <c r="I27" s="8" t="s">
        <v>64</v>
      </c>
      <c r="J27" s="15">
        <v>97</v>
      </c>
      <c r="K27" s="18" t="s">
        <v>136</v>
      </c>
      <c r="L27" s="14">
        <v>45809</v>
      </c>
      <c r="M27" s="14">
        <v>46020</v>
      </c>
      <c r="O27" s="20">
        <v>23800</v>
      </c>
      <c r="P27" s="21">
        <v>20384.32</v>
      </c>
      <c r="Q27" s="2">
        <f t="shared" si="4"/>
        <v>165806.666746</v>
      </c>
      <c r="R27" s="2">
        <f t="shared" si="5"/>
        <v>142010.7627346144</v>
      </c>
      <c r="S27" s="9">
        <v>0</v>
      </c>
      <c r="T27" s="22" t="s">
        <v>66</v>
      </c>
      <c r="U27" s="6" t="s">
        <v>67</v>
      </c>
      <c r="V27" s="10">
        <v>45838</v>
      </c>
      <c r="W27" s="25" t="s">
        <v>135</v>
      </c>
    </row>
    <row r="28" spans="1:23" ht="75" customHeight="1" x14ac:dyDescent="0.25">
      <c r="A28" s="3">
        <v>2025</v>
      </c>
      <c r="B28" s="4">
        <v>45748</v>
      </c>
      <c r="C28" s="5">
        <v>45838</v>
      </c>
      <c r="D28" s="6" t="s">
        <v>63</v>
      </c>
      <c r="E28" s="7">
        <v>1211</v>
      </c>
      <c r="F28" s="17" t="s">
        <v>128</v>
      </c>
      <c r="G28" s="17" t="s">
        <v>125</v>
      </c>
      <c r="H28" s="17" t="s">
        <v>129</v>
      </c>
      <c r="I28" s="8" t="s">
        <v>64</v>
      </c>
      <c r="J28" s="15">
        <v>98</v>
      </c>
      <c r="K28" s="18" t="s">
        <v>136</v>
      </c>
      <c r="L28" s="14">
        <v>45809</v>
      </c>
      <c r="M28" s="14">
        <v>46020</v>
      </c>
      <c r="O28" s="20">
        <v>23800</v>
      </c>
      <c r="P28" s="21">
        <v>20384.32</v>
      </c>
      <c r="Q28" s="2">
        <f t="shared" si="4"/>
        <v>165806.666746</v>
      </c>
      <c r="R28" s="2">
        <f t="shared" si="5"/>
        <v>142010.7627346144</v>
      </c>
      <c r="S28" s="9">
        <v>0</v>
      </c>
      <c r="T28" s="22" t="s">
        <v>66</v>
      </c>
      <c r="U28" s="6" t="s">
        <v>67</v>
      </c>
      <c r="V28" s="10">
        <v>45838</v>
      </c>
      <c r="W28" s="25" t="s">
        <v>135</v>
      </c>
    </row>
    <row r="29" spans="1:23" ht="75" customHeight="1" x14ac:dyDescent="0.25">
      <c r="A29" s="3">
        <v>2025</v>
      </c>
      <c r="B29" s="4">
        <v>45748</v>
      </c>
      <c r="C29" s="5">
        <v>45838</v>
      </c>
      <c r="D29" s="6" t="s">
        <v>63</v>
      </c>
      <c r="E29" s="7">
        <v>1211</v>
      </c>
      <c r="F29" s="17" t="s">
        <v>130</v>
      </c>
      <c r="G29" s="17" t="s">
        <v>131</v>
      </c>
      <c r="H29" s="17" t="s">
        <v>132</v>
      </c>
      <c r="I29" s="8" t="s">
        <v>65</v>
      </c>
      <c r="J29" s="15">
        <v>99</v>
      </c>
      <c r="K29" s="18" t="s">
        <v>136</v>
      </c>
      <c r="L29" s="14">
        <v>45809</v>
      </c>
      <c r="M29" s="14">
        <v>46020</v>
      </c>
      <c r="O29" s="20">
        <v>23800</v>
      </c>
      <c r="P29" s="21">
        <v>20384.32</v>
      </c>
      <c r="Q29" s="2">
        <f t="shared" si="4"/>
        <v>165806.666746</v>
      </c>
      <c r="R29" s="2">
        <f t="shared" si="5"/>
        <v>142010.7627346144</v>
      </c>
      <c r="S29" s="9">
        <v>0</v>
      </c>
      <c r="T29" s="22" t="s">
        <v>66</v>
      </c>
      <c r="U29" s="6" t="s">
        <v>67</v>
      </c>
      <c r="V29" s="10">
        <v>45838</v>
      </c>
      <c r="W29" s="25" t="s">
        <v>135</v>
      </c>
    </row>
    <row r="30" spans="1:23" ht="75" customHeight="1" x14ac:dyDescent="0.25">
      <c r="A30" s="3">
        <v>2025</v>
      </c>
      <c r="B30" s="4">
        <v>45748</v>
      </c>
      <c r="C30" s="5">
        <v>45838</v>
      </c>
      <c r="D30" s="6" t="s">
        <v>63</v>
      </c>
      <c r="E30" s="7">
        <v>1211</v>
      </c>
      <c r="F30" s="17" t="s">
        <v>91</v>
      </c>
      <c r="G30" s="17" t="s">
        <v>133</v>
      </c>
      <c r="H30" s="17" t="s">
        <v>134</v>
      </c>
      <c r="I30" s="8" t="s">
        <v>65</v>
      </c>
      <c r="J30" s="15">
        <v>100</v>
      </c>
      <c r="K30" s="18" t="s">
        <v>136</v>
      </c>
      <c r="L30" s="14">
        <v>45809</v>
      </c>
      <c r="M30" s="14">
        <v>46020</v>
      </c>
      <c r="O30" s="20">
        <v>23800</v>
      </c>
      <c r="P30" s="21">
        <v>20384.32</v>
      </c>
      <c r="Q30" s="2">
        <f t="shared" si="4"/>
        <v>165806.666746</v>
      </c>
      <c r="R30" s="2">
        <f t="shared" si="5"/>
        <v>142010.7627346144</v>
      </c>
      <c r="S30" s="9">
        <v>0</v>
      </c>
      <c r="T30" s="22" t="s">
        <v>66</v>
      </c>
      <c r="U30" s="6" t="s">
        <v>67</v>
      </c>
      <c r="V30" s="10">
        <v>45838</v>
      </c>
      <c r="W30" s="25" t="s">
        <v>135</v>
      </c>
    </row>
  </sheetData>
  <autoFilter ref="A7:W30" xr:uid="{00000000-0001-0000-0000-000000000000}"/>
  <sortState xmlns:xlrd2="http://schemas.microsoft.com/office/spreadsheetml/2017/richdata2" ref="A8:W18">
    <sortCondition ref="J8:J18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1:D83" xr:uid="{00000000-0002-0000-0000-000000000000}">
      <formula1>Hidden_13</formula1>
    </dataValidation>
    <dataValidation type="list" allowBlank="1" showErrorMessage="1" sqref="D8:D30" xr:uid="{B9207BAB-D772-49A6-BE22-AFC1F01AA7FC}">
      <formula1>Hidden_13</formula1>
      <formula2>0</formula2>
    </dataValidation>
    <dataValidation type="list" allowBlank="1" showErrorMessage="1" sqref="I8:I83" xr:uid="{00000000-0002-0000-0000-000001000000}">
      <formula1>Hidden_28</formula1>
    </dataValidation>
  </dataValidations>
  <hyperlinks>
    <hyperlink ref="T8" r:id="rId1" xr:uid="{2B714A15-537D-4D6B-80F7-666F00B4313B}"/>
    <hyperlink ref="K8" r:id="rId2" xr:uid="{00257589-9EDD-4D81-A3CE-4373E1929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Styfe Materiales</cp:lastModifiedBy>
  <dcterms:created xsi:type="dcterms:W3CDTF">2024-04-15T22:18:19Z</dcterms:created>
  <dcterms:modified xsi:type="dcterms:W3CDTF">2025-07-15T23:04:04Z</dcterms:modified>
</cp:coreProperties>
</file>